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 defaultThemeVersion="124226"/>
  <bookViews>
    <workbookView xWindow="0" yWindow="0" windowWidth="27375" windowHeight="10845"/>
  </bookViews>
  <sheets>
    <sheet name="PASO CANOAS NACIONALIDAD 2025" sheetId="2" r:id="rId1"/>
  </sheets>
  <definedNames>
    <definedName name="_xlnm.Print_Titles" localSheetId="0">'PASO CANOAS NACIONALIDAD 2025'!$1:$11</definedName>
  </definedNames>
  <calcPr calcId="152511"/>
</workbook>
</file>

<file path=xl/calcChain.xml><?xml version="1.0" encoding="utf-8"?>
<calcChain xmlns="http://schemas.openxmlformats.org/spreadsheetml/2006/main">
  <c r="C13" i="2" l="1"/>
  <c r="F138" i="2"/>
  <c r="Q138" i="2"/>
  <c r="Q123" i="2"/>
  <c r="F123" i="2"/>
  <c r="Q94" i="2"/>
  <c r="F94" i="2"/>
  <c r="F52" i="2"/>
  <c r="G52" i="2"/>
  <c r="H52" i="2"/>
  <c r="I52" i="2"/>
  <c r="J52" i="2"/>
  <c r="K52" i="2"/>
  <c r="L52" i="2"/>
  <c r="M52" i="2"/>
  <c r="N52" i="2"/>
  <c r="O52" i="2"/>
  <c r="P52" i="2"/>
  <c r="Q52" i="2"/>
  <c r="Q39" i="2"/>
  <c r="F39" i="2"/>
  <c r="Q26" i="2"/>
  <c r="F26" i="2"/>
  <c r="Q18" i="2"/>
  <c r="G18" i="2"/>
  <c r="F18" i="2"/>
  <c r="F13" i="2"/>
  <c r="G13" i="2"/>
  <c r="H13" i="2"/>
  <c r="I13" i="2"/>
  <c r="J13" i="2"/>
  <c r="K13" i="2"/>
  <c r="L13" i="2"/>
  <c r="M13" i="2"/>
  <c r="N13" i="2"/>
  <c r="O13" i="2"/>
  <c r="P13" i="2"/>
  <c r="Q13" i="2"/>
  <c r="E115" i="2" l="1"/>
  <c r="E119" i="2"/>
  <c r="E29" i="2"/>
  <c r="E32" i="2"/>
  <c r="D142" i="2"/>
  <c r="E142" i="2" s="1"/>
  <c r="D143" i="2"/>
  <c r="E143" i="2" s="1"/>
  <c r="D140" i="2"/>
  <c r="E140" i="2" s="1"/>
  <c r="D137" i="2"/>
  <c r="E137" i="2" s="1"/>
  <c r="D130" i="2"/>
  <c r="E130" i="2" s="1"/>
  <c r="D131" i="2"/>
  <c r="E131" i="2" s="1"/>
  <c r="D119" i="2"/>
  <c r="D115" i="2"/>
  <c r="D111" i="2"/>
  <c r="E111" i="2" s="1"/>
  <c r="D106" i="2"/>
  <c r="E106" i="2" s="1"/>
  <c r="D107" i="2"/>
  <c r="E107" i="2" s="1"/>
  <c r="D101" i="2"/>
  <c r="E101" i="2" s="1"/>
  <c r="D72" i="2"/>
  <c r="E72" i="2" s="1"/>
  <c r="D58" i="2"/>
  <c r="E58" i="2" s="1"/>
  <c r="D49" i="2"/>
  <c r="E49" i="2" s="1"/>
  <c r="D29" i="2"/>
  <c r="D30" i="2"/>
  <c r="E30" i="2" s="1"/>
  <c r="D31" i="2"/>
  <c r="E31" i="2" s="1"/>
  <c r="D32" i="2"/>
  <c r="D33" i="2"/>
  <c r="E33" i="2" s="1"/>
  <c r="D34" i="2"/>
  <c r="E34" i="2" s="1"/>
  <c r="D35" i="2"/>
  <c r="E35" i="2" s="1"/>
  <c r="D36" i="2"/>
  <c r="E36" i="2" s="1"/>
  <c r="D37" i="2"/>
  <c r="D28" i="2"/>
  <c r="E28" i="2" s="1"/>
  <c r="D135" i="2" l="1"/>
  <c r="D136" i="2"/>
  <c r="D132" i="2"/>
  <c r="D128" i="2"/>
  <c r="D112" i="2"/>
  <c r="D96" i="2"/>
  <c r="D89" i="2"/>
  <c r="D55" i="2"/>
  <c r="D14" i="2"/>
  <c r="I26" i="2" l="1"/>
  <c r="D103" i="2" l="1"/>
  <c r="D38" i="2" l="1"/>
  <c r="E38" i="2" s="1"/>
  <c r="D53" i="2"/>
  <c r="D126" i="2" l="1"/>
  <c r="E126" i="2" s="1"/>
  <c r="D124" i="2" l="1"/>
  <c r="E124" i="2" s="1"/>
  <c r="D125" i="2"/>
  <c r="E125" i="2" s="1"/>
  <c r="K18" i="2" l="1"/>
  <c r="L138" i="2" l="1"/>
  <c r="O138" i="2"/>
  <c r="G138" i="2"/>
  <c r="H138" i="2"/>
  <c r="I138" i="2"/>
  <c r="J138" i="2"/>
  <c r="K138" i="2"/>
  <c r="M138" i="2"/>
  <c r="N138" i="2"/>
  <c r="P138" i="2"/>
  <c r="G123" i="2"/>
  <c r="H123" i="2"/>
  <c r="I123" i="2"/>
  <c r="J123" i="2"/>
  <c r="K123" i="2"/>
  <c r="L123" i="2"/>
  <c r="M123" i="2"/>
  <c r="N123" i="2"/>
  <c r="O123" i="2"/>
  <c r="P123" i="2"/>
  <c r="G94" i="2"/>
  <c r="H94" i="2"/>
  <c r="I94" i="2"/>
  <c r="J94" i="2"/>
  <c r="K94" i="2"/>
  <c r="L94" i="2"/>
  <c r="M94" i="2"/>
  <c r="N94" i="2"/>
  <c r="O94" i="2"/>
  <c r="P94" i="2"/>
  <c r="G39" i="2"/>
  <c r="H39" i="2"/>
  <c r="I39" i="2"/>
  <c r="J39" i="2"/>
  <c r="K39" i="2"/>
  <c r="L39" i="2"/>
  <c r="M39" i="2"/>
  <c r="N39" i="2"/>
  <c r="O39" i="2"/>
  <c r="P39" i="2"/>
  <c r="G26" i="2"/>
  <c r="H26" i="2"/>
  <c r="J26" i="2"/>
  <c r="K26" i="2"/>
  <c r="L26" i="2"/>
  <c r="M26" i="2"/>
  <c r="N26" i="2"/>
  <c r="O26" i="2"/>
  <c r="P26" i="2"/>
  <c r="H18" i="2"/>
  <c r="I18" i="2"/>
  <c r="J18" i="2"/>
  <c r="L18" i="2"/>
  <c r="M18" i="2"/>
  <c r="N18" i="2"/>
  <c r="O18" i="2"/>
  <c r="P18" i="2"/>
  <c r="F12" i="2" l="1"/>
  <c r="N12" i="2"/>
  <c r="I12" i="2"/>
  <c r="H12" i="2"/>
  <c r="J12" i="2"/>
  <c r="G12" i="2"/>
  <c r="Q12" i="2"/>
  <c r="P12" i="2"/>
  <c r="O12" i="2"/>
  <c r="M12" i="2"/>
  <c r="L12" i="2"/>
  <c r="K12" i="2"/>
  <c r="C26" i="2"/>
  <c r="C18" i="2" l="1"/>
  <c r="D139" i="2" l="1"/>
  <c r="E139" i="2" s="1"/>
  <c r="C138" i="2" l="1"/>
  <c r="D127" i="2" l="1"/>
  <c r="E127" i="2" s="1"/>
  <c r="D116" i="2"/>
  <c r="E116" i="2" s="1"/>
  <c r="C94" i="2" l="1"/>
  <c r="D54" i="2" l="1"/>
  <c r="E54" i="2" s="1"/>
  <c r="D51" i="2"/>
  <c r="E51" i="2" s="1"/>
  <c r="D50" i="2"/>
  <c r="E50" i="2" s="1"/>
  <c r="D48" i="2"/>
  <c r="E48" i="2" s="1"/>
  <c r="D47" i="2"/>
  <c r="E47" i="2" s="1"/>
  <c r="D46" i="2"/>
  <c r="E46" i="2" s="1"/>
  <c r="D43" i="2"/>
  <c r="E43" i="2" s="1"/>
  <c r="D42" i="2"/>
  <c r="E42" i="2" s="1"/>
  <c r="D41" i="2"/>
  <c r="E41" i="2" s="1"/>
  <c r="D40" i="2"/>
  <c r="E40" i="2" s="1"/>
  <c r="D129" i="2" l="1"/>
  <c r="E129" i="2" s="1"/>
  <c r="D133" i="2"/>
  <c r="D134" i="2"/>
  <c r="E134" i="2" s="1"/>
  <c r="D113" i="2"/>
  <c r="E113" i="2" s="1"/>
  <c r="D114" i="2"/>
  <c r="E114" i="2" s="1"/>
  <c r="D117" i="2"/>
  <c r="E117" i="2" s="1"/>
  <c r="D118" i="2"/>
  <c r="E118" i="2" s="1"/>
  <c r="D120" i="2"/>
  <c r="E120" i="2" s="1"/>
  <c r="D121" i="2"/>
  <c r="E121" i="2" s="1"/>
  <c r="D122" i="2"/>
  <c r="E122" i="2" s="1"/>
  <c r="D95" i="2"/>
  <c r="E95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90" i="2"/>
  <c r="E90" i="2" s="1"/>
  <c r="D91" i="2"/>
  <c r="E91" i="2" s="1"/>
  <c r="D92" i="2"/>
  <c r="E92" i="2" s="1"/>
  <c r="D93" i="2"/>
  <c r="E93" i="2" s="1"/>
  <c r="D79" i="2"/>
  <c r="E79" i="2" s="1"/>
  <c r="D73" i="2"/>
  <c r="E73" i="2" s="1"/>
  <c r="D74" i="2"/>
  <c r="E74" i="2" s="1"/>
  <c r="D75" i="2"/>
  <c r="E75" i="2" s="1"/>
  <c r="D76" i="2"/>
  <c r="E76" i="2" s="1"/>
  <c r="D77" i="2"/>
  <c r="D78" i="2"/>
  <c r="E78" i="2" s="1"/>
  <c r="D56" i="2"/>
  <c r="E56" i="2" s="1"/>
  <c r="D57" i="2"/>
  <c r="E57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44" i="2"/>
  <c r="E44" i="2" s="1"/>
  <c r="D45" i="2"/>
  <c r="E45" i="2" s="1"/>
  <c r="D52" i="2" l="1"/>
  <c r="D39" i="2"/>
  <c r="C123" i="2"/>
  <c r="D110" i="2"/>
  <c r="E110" i="2" s="1"/>
  <c r="D141" i="2" l="1"/>
  <c r="E141" i="2" s="1"/>
  <c r="D123" i="2"/>
  <c r="E123" i="2" s="1"/>
  <c r="D109" i="2"/>
  <c r="E109" i="2" s="1"/>
  <c r="D108" i="2"/>
  <c r="E108" i="2" s="1"/>
  <c r="D104" i="2"/>
  <c r="E104" i="2" s="1"/>
  <c r="D102" i="2"/>
  <c r="E102" i="2" s="1"/>
  <c r="D100" i="2"/>
  <c r="E100" i="2" s="1"/>
  <c r="D99" i="2"/>
  <c r="E99" i="2" s="1"/>
  <c r="D98" i="2"/>
  <c r="E98" i="2" s="1"/>
  <c r="D97" i="2"/>
  <c r="E97" i="2" s="1"/>
  <c r="D138" i="2" l="1"/>
  <c r="E138" i="2" s="1"/>
  <c r="D27" i="2"/>
  <c r="E27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 l="1"/>
  <c r="E18" i="2" s="1"/>
  <c r="D26" i="2" l="1"/>
  <c r="E26" i="2" s="1"/>
  <c r="D105" i="2"/>
  <c r="E105" i="2" s="1"/>
  <c r="D15" i="2"/>
  <c r="D16" i="2"/>
  <c r="E16" i="2" s="1"/>
  <c r="D17" i="2"/>
  <c r="E17" i="2" s="1"/>
  <c r="E15" i="2" l="1"/>
  <c r="D13" i="2"/>
  <c r="E13" i="2" s="1"/>
  <c r="D94" i="2"/>
  <c r="E94" i="2" s="1"/>
  <c r="D12" i="2" l="1"/>
  <c r="C52" i="2"/>
  <c r="E52" i="2" s="1"/>
  <c r="C39" i="2" l="1"/>
  <c r="E39" i="2" s="1"/>
  <c r="C12" i="2" l="1"/>
  <c r="E12" i="2" s="1"/>
</calcChain>
</file>

<file path=xl/connections.xml><?xml version="1.0" encoding="utf-8"?>
<connections xmlns="http://schemas.openxmlformats.org/spreadsheetml/2006/main">
  <connection id="1" sourceFile="Y:\MIGRA\BASE DE DATOS\BASE DE DATOS 2018\PASO CANOAS\ENTRADA\PASO CANOAS 2018.mdb" keepAlive="1" name="PASO CANOAS 2018" type="5" refreshedVersion="5">
    <dbPr connection="Provider=Microsoft.ACE.OLEDB.12.0;User ID=Admin;Data Source=Y:\MIGRA\BASE DE DATOS\BASE DE DATOS 2018\PASO CANOAS\ENTRADA\PASO CANOA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</connections>
</file>

<file path=xl/sharedStrings.xml><?xml version="1.0" encoding="utf-8"?>
<sst xmlns="http://schemas.openxmlformats.org/spreadsheetml/2006/main" count="171" uniqueCount="158">
  <si>
    <t xml:space="preserve">País de nacionalidad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</si>
  <si>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</si>
  <si>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</si>
  <si>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</si>
  <si>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</si>
  <si>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</si>
  <si>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</si>
  <si>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</si>
  <si>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</si>
  <si>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Septiem-bre</t>
  </si>
  <si>
    <t>Octubre</t>
  </si>
  <si>
    <t>Noviem-    bre</t>
  </si>
  <si>
    <t>Diciem-    bre</t>
  </si>
  <si>
    <t xml:space="preserve"> ENTRADA DE PASAJEROS A LA REPÚBLICA POR PASO CANOAS INTERNACIONAL,</t>
  </si>
  <si>
    <t>Fuente: Servicio Nacional de Migración.</t>
  </si>
  <si>
    <t>República de Panamá</t>
  </si>
  <si>
    <t xml:space="preserve">CONTRALORÍA GENERAL DE LA REPÚBLICA </t>
  </si>
  <si>
    <t>Instituto Nacional de Estadística y Censo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</si>
  <si>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</si>
  <si>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</si>
  <si>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</si>
  <si>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</si>
  <si>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</si>
  <si>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</si>
  <si>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</si>
  <si>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Panamá</t>
  </si>
  <si>
    <t>Nicaragua</t>
  </si>
  <si>
    <t>El Salvador</t>
  </si>
  <si>
    <t>Honduras</t>
  </si>
  <si>
    <t>Antillas</t>
  </si>
  <si>
    <t>Guatemala</t>
  </si>
  <si>
    <t>Bahamas</t>
  </si>
  <si>
    <t>Cuba</t>
  </si>
  <si>
    <t>Haití</t>
  </si>
  <si>
    <t>Jamaica</t>
  </si>
  <si>
    <t>República Dominicana</t>
  </si>
  <si>
    <t>Saint Kitts and Nevis</t>
  </si>
  <si>
    <t>Trinidad y Tobago</t>
  </si>
  <si>
    <t>América del Sur</t>
  </si>
  <si>
    <t>Bolivia</t>
  </si>
  <si>
    <t>Argentina</t>
  </si>
  <si>
    <t>Asia</t>
  </si>
  <si>
    <t>China</t>
  </si>
  <si>
    <t>Filipinas</t>
  </si>
  <si>
    <t>China -Taiwán (Formosa)</t>
  </si>
  <si>
    <t>Chipre</t>
  </si>
  <si>
    <t>Corea del Sur</t>
  </si>
  <si>
    <t>Brasil</t>
  </si>
  <si>
    <t>Chile</t>
  </si>
  <si>
    <t>Colombia</t>
  </si>
  <si>
    <t>Ecuador</t>
  </si>
  <si>
    <t>Guyana</t>
  </si>
  <si>
    <t>Ucrania</t>
  </si>
  <si>
    <t>Suecia</t>
  </si>
  <si>
    <t>Suiza</t>
  </si>
  <si>
    <t>Serbia</t>
  </si>
  <si>
    <t>República Checa</t>
  </si>
  <si>
    <t>Rusia</t>
  </si>
  <si>
    <t>Rumania</t>
  </si>
  <si>
    <t>República de Belarús</t>
  </si>
  <si>
    <t>Reino Unido</t>
  </si>
  <si>
    <t>Luxemburgo</t>
  </si>
  <si>
    <t>Portugal</t>
  </si>
  <si>
    <t>Polonia</t>
  </si>
  <si>
    <t>Montenegro</t>
  </si>
  <si>
    <t>Noruega</t>
  </si>
  <si>
    <t>Malta</t>
  </si>
  <si>
    <t>Paraguay</t>
  </si>
  <si>
    <t>Europa</t>
  </si>
  <si>
    <t>Perú</t>
  </si>
  <si>
    <t>Uruguay</t>
  </si>
  <si>
    <t>Venezuela</t>
  </si>
  <si>
    <t>Alemania</t>
  </si>
  <si>
    <t>Austria</t>
  </si>
  <si>
    <t>Bélgica</t>
  </si>
  <si>
    <t>Nueva Zelanda</t>
  </si>
  <si>
    <t>Oceanía</t>
  </si>
  <si>
    <t>Australia</t>
  </si>
  <si>
    <t>República Árabe de Egipto</t>
  </si>
  <si>
    <t>República de Sudáfrica</t>
  </si>
  <si>
    <t>Mauricio</t>
  </si>
  <si>
    <t>Marruecos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</si>
  <si>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</si>
  <si>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</si>
  <si>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</si>
  <si>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</si>
  <si>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</si>
  <si>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</si>
  <si>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</si>
  <si>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</si>
  <si>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</si>
  <si>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</si>
  <si>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Lituania</t>
  </si>
  <si>
    <t>Irlanda</t>
  </si>
  <si>
    <t>Holanda</t>
  </si>
  <si>
    <t>Hungría</t>
  </si>
  <si>
    <t>Islandia</t>
  </si>
  <si>
    <t>Italia</t>
  </si>
  <si>
    <t>Letonia</t>
  </si>
  <si>
    <t>Indonesia</t>
  </si>
  <si>
    <t>India</t>
  </si>
  <si>
    <t>Israel</t>
  </si>
  <si>
    <t>Japón</t>
  </si>
  <si>
    <t>Malasia</t>
  </si>
  <si>
    <t>Kazajistán</t>
  </si>
  <si>
    <t>Líbano</t>
  </si>
  <si>
    <t>Pakistán</t>
  </si>
  <si>
    <t>Palestina</t>
  </si>
  <si>
    <t>Singapur</t>
  </si>
  <si>
    <t>Tailandia</t>
  </si>
  <si>
    <t>Turquía</t>
  </si>
  <si>
    <t>África</t>
  </si>
  <si>
    <t>..</t>
  </si>
  <si>
    <t>Túnez</t>
  </si>
  <si>
    <t>Granada</t>
  </si>
  <si>
    <t>Dominica</t>
  </si>
  <si>
    <t>Europa: (Continuación)</t>
  </si>
  <si>
    <t>- Cantidad nula o cero.</t>
  </si>
  <si>
    <t>(P) Cifras preliminares.</t>
  </si>
  <si>
    <t>.. Dato no aplicable al grupo o categoría.</t>
  </si>
  <si>
    <t>Surinam</t>
  </si>
  <si>
    <t>Bosnia y Herzegovina</t>
  </si>
  <si>
    <t>Emiratos Árabes Unidos</t>
  </si>
  <si>
    <t>Costa de Marfil</t>
  </si>
  <si>
    <t>Vietnam</t>
  </si>
  <si>
    <t>Macedonia</t>
  </si>
  <si>
    <t>Irán</t>
  </si>
  <si>
    <t>Jordania</t>
  </si>
  <si>
    <t>Argelia</t>
  </si>
  <si>
    <t>Ghana</t>
  </si>
  <si>
    <t>Arabia Saudita</t>
  </si>
  <si>
    <t xml:space="preserve">Entrada de pasajeros </t>
  </si>
  <si>
    <t>Irak</t>
  </si>
  <si>
    <t xml:space="preserve">Islas de la Reunión </t>
  </si>
  <si>
    <t>Mongolia</t>
  </si>
  <si>
    <t>Barbados</t>
  </si>
  <si>
    <t>Mauritania</t>
  </si>
  <si>
    <t>Papúa Nueva Guinea</t>
  </si>
  <si>
    <t xml:space="preserve">Santa Lucía </t>
  </si>
  <si>
    <t>Vanuatu</t>
  </si>
  <si>
    <t>Sri Lanka</t>
  </si>
  <si>
    <t>Islas Marshall</t>
  </si>
  <si>
    <t xml:space="preserve"> TOTAL</t>
  </si>
  <si>
    <t>Años</t>
  </si>
  <si>
    <t>Variación porcentual 2024-25</t>
  </si>
  <si>
    <t>POR MES, SEGÚN PAÍS DE NACIONALIDAD: AÑOS 2024-25 (P)</t>
  </si>
  <si>
    <t>San Vicente y Las Granadinas</t>
  </si>
  <si>
    <t>Albania</t>
  </si>
  <si>
    <t>Georgia</t>
  </si>
  <si>
    <t>Kenia</t>
  </si>
  <si>
    <t>Nigeria</t>
  </si>
  <si>
    <t>Bangladesh</t>
  </si>
  <si>
    <t>Senegal</t>
  </si>
  <si>
    <t>Seychelles</t>
  </si>
  <si>
    <t>Andorra</t>
  </si>
  <si>
    <t>San Marino</t>
  </si>
  <si>
    <t>Bermudas</t>
  </si>
  <si>
    <t>Kirguistán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</si>
</sst>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#,##0.0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1" applyFont="1" applyFill="1"/>
    <xf numFmtId="0" fontId="1" fillId="0" borderId="2" xfId="0" applyFont="1" applyBorder="1"/>
    <xf numFmtId="3" fontId="1" fillId="0" borderId="4" xfId="0" applyNumberFormat="1" applyFont="1" applyBorder="1"/>
    <xf numFmtId="3" fontId="1" fillId="0" borderId="2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2" xfId="0" applyNumberFormat="1" applyFont="1" applyBorder="1"/>
    <xf numFmtId="0" fontId="1" fillId="0" borderId="0" xfId="0" applyFont="1" applyAlignment="1">
      <alignment vertical="center"/>
    </xf>
    <xf numFmtId="0" fontId="1" fillId="0" borderId="0" xfId="0" applyFont="1" applyFill="1"/>
    <xf numFmtId="0" fontId="1" fillId="0" borderId="5" xfId="0" applyFont="1" applyBorder="1"/>
    <xf numFmtId="164" fontId="2" fillId="0" borderId="0" xfId="0" applyNumberFormat="1" applyFont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49" fontId="1" fillId="0" borderId="0" xfId="0" applyNumberFormat="1" applyFont="1" applyFill="1"/>
    <xf numFmtId="164" fontId="1" fillId="0" borderId="6" xfId="0" applyNumberFormat="1" applyFont="1" applyBorder="1"/>
    <xf numFmtId="165" fontId="3" fillId="0" borderId="0" xfId="0" applyNumberFormat="1" applyFont="1" applyBorder="1" applyAlignment="1" applyProtection="1">
      <alignment horizontal="center"/>
    </xf>
    <xf numFmtId="165" fontId="1" fillId="0" borderId="6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" fontId="1" fillId="0" borderId="0" xfId="0" applyNumberFormat="1" applyFont="1"/>
    <xf numFmtId="3" fontId="1" fillId="0" borderId="3" xfId="0" applyNumberFormat="1" applyFont="1" applyBorder="1"/>
    <xf numFmtId="3" fontId="2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3" fontId="1" fillId="0" borderId="0" xfId="0" applyNumberFormat="1" applyFont="1" applyBorder="1"/>
    <xf numFmtId="165" fontId="3" fillId="0" borderId="0" xfId="1" applyNumberFormat="1" applyFont="1" applyFill="1" applyAlignment="1">
      <alignment horizontal="right"/>
    </xf>
    <xf numFmtId="0" fontId="1" fillId="0" borderId="1" xfId="0" applyFont="1" applyBorder="1"/>
    <xf numFmtId="3" fontId="2" fillId="0" borderId="7" xfId="0" applyNumberFormat="1" applyFont="1" applyBorder="1" applyAlignment="1">
      <alignment horizontal="right"/>
    </xf>
    <xf numFmtId="3" fontId="1" fillId="0" borderId="6" xfId="0" applyNumberFormat="1" applyFont="1" applyBorder="1"/>
    <xf numFmtId="3" fontId="1" fillId="0" borderId="1" xfId="0" applyNumberFormat="1" applyFont="1" applyBorder="1"/>
    <xf numFmtId="0" fontId="1" fillId="0" borderId="7" xfId="0" applyFont="1" applyBorder="1"/>
    <xf numFmtId="1" fontId="5" fillId="2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166" fontId="2" fillId="0" borderId="6" xfId="0" applyNumberFormat="1" applyFont="1" applyFill="1" applyBorder="1" applyAlignment="1">
      <alignment horizontal="right"/>
    </xf>
    <xf numFmtId="166" fontId="1" fillId="0" borderId="6" xfId="0" applyNumberFormat="1" applyFont="1" applyFill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0" fontId="1" fillId="0" borderId="0" xfId="0" applyFont="1" applyAlignment="1"/>
    <xf numFmtId="3" fontId="5" fillId="2" borderId="8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3" fontId="4" fillId="0" borderId="0" xfId="1" applyNumberFormat="1" applyFont="1" applyFill="1" applyBorder="1" applyAlignment="1">
      <alignment horizontal="center" wrapText="1"/>
    </xf>
    <xf numFmtId="165" fontId="5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tabSelected="1" zoomScaleNormal="100" workbookViewId="0">
      <selection sqref="A1:Q1"/>
    </sheetView>
  </sheetViews>
  <sheetFormatPr baseColWidth="10" defaultColWidth="11.42578125" defaultRowHeight="12.75" x14ac:dyDescent="0.2"/>
  <cols>
    <col min="1" max="1" width="4.140625" style="1" customWidth="1"/>
    <col min="2" max="2" width="34.140625" style="1" customWidth="1"/>
    <col min="3" max="4" width="8.7109375" style="3" customWidth="1"/>
    <col min="5" max="5" width="10.5703125" style="30" customWidth="1"/>
    <col min="6" max="13" width="8" style="3" customWidth="1"/>
    <col min="14" max="14" width="8.28515625" style="3" customWidth="1"/>
    <col min="15" max="15" width="8" style="3" customWidth="1"/>
    <col min="16" max="17" width="8" style="1" customWidth="1"/>
    <col min="18" max="16384" width="11.42578125" style="1"/>
  </cols>
  <sheetData>
    <row r="1" spans="1:17" ht="15.75" customHeight="1" x14ac:dyDescent="0.2">
      <c r="A1" s="51" t="s">
        <v>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s="2" customFormat="1" ht="15.75" customHeight="1" x14ac:dyDescent="0.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5.75" customHeight="1" x14ac:dyDescent="0.2">
      <c r="A3" s="51" t="s">
        <v>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15.75" customHeight="1" x14ac:dyDescent="0.2">
      <c r="A4" s="43"/>
      <c r="B4" s="43"/>
      <c r="C4" s="43"/>
      <c r="D4" s="43"/>
      <c r="E4" s="27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s="47" customFormat="1" ht="15.75" customHeight="1" x14ac:dyDescent="0.2">
      <c r="A5" s="53" t="s">
        <v>13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s="47" customFormat="1" ht="15.75" customHeight="1" x14ac:dyDescent="0.2">
      <c r="A6" s="53" t="s">
        <v>145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17" ht="12.95" customHeight="1" x14ac:dyDescent="0.2">
      <c r="A7" s="4"/>
      <c r="B7" s="4"/>
      <c r="C7" s="4"/>
      <c r="D7" s="4"/>
      <c r="E7" s="3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21" customHeight="1" x14ac:dyDescent="0.2">
      <c r="A8" s="48" t="s">
        <v>0</v>
      </c>
      <c r="B8" s="48"/>
      <c r="C8" s="48" t="s">
        <v>131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ht="21" customHeight="1" x14ac:dyDescent="0.2">
      <c r="A9" s="48"/>
      <c r="B9" s="48"/>
      <c r="C9" s="48" t="s">
        <v>143</v>
      </c>
      <c r="D9" s="48"/>
      <c r="E9" s="54" t="s">
        <v>144</v>
      </c>
      <c r="F9" s="48" t="s">
        <v>1</v>
      </c>
      <c r="G9" s="48" t="s">
        <v>2</v>
      </c>
      <c r="H9" s="48" t="s">
        <v>3</v>
      </c>
      <c r="I9" s="48" t="s">
        <v>4</v>
      </c>
      <c r="J9" s="48" t="s">
        <v>5</v>
      </c>
      <c r="K9" s="48" t="s">
        <v>6</v>
      </c>
      <c r="L9" s="48" t="s">
        <v>7</v>
      </c>
      <c r="M9" s="48" t="s">
        <v>8</v>
      </c>
      <c r="N9" s="48" t="s">
        <v>9</v>
      </c>
      <c r="O9" s="48" t="s">
        <v>10</v>
      </c>
      <c r="P9" s="48" t="s">
        <v>11</v>
      </c>
      <c r="Q9" s="48" t="s">
        <v>12</v>
      </c>
    </row>
    <row r="10" spans="1:17" ht="21" customHeight="1" x14ac:dyDescent="0.2">
      <c r="A10" s="48"/>
      <c r="B10" s="48"/>
      <c r="C10" s="42">
        <v>2024</v>
      </c>
      <c r="D10" s="42">
        <v>2025</v>
      </c>
      <c r="E10" s="54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1:17" ht="12.95" customHeight="1" x14ac:dyDescent="0.2">
      <c r="C11" s="39"/>
      <c r="E11" s="28"/>
      <c r="F11" s="39"/>
      <c r="G11" s="35"/>
      <c r="H11" s="39"/>
      <c r="I11" s="35"/>
      <c r="J11" s="39"/>
      <c r="K11" s="40"/>
      <c r="M11" s="39"/>
      <c r="O11" s="39"/>
      <c r="P11" s="41"/>
      <c r="Q11" s="41"/>
    </row>
    <row r="12" spans="1:17" ht="24.2" customHeight="1" x14ac:dyDescent="0.2">
      <c r="A12" s="49" t="s">
        <v>142</v>
      </c>
      <c r="B12" s="50"/>
      <c r="C12" s="9">
        <f>SUM(C13+C18+C26+C39+C52+C94+C123+C138)</f>
        <v>152756</v>
      </c>
      <c r="D12" s="8">
        <f>SUM(D13+D18+D26+D39+D52+D94+D123+D138)</f>
        <v>161597</v>
      </c>
      <c r="E12" s="28">
        <f>(((D12/C12-1)*100))</f>
        <v>5.7876613684568756</v>
      </c>
      <c r="F12" s="9">
        <f t="shared" ref="F12:Q12" si="0">SUM(F13+F18+F26+F39+F52+F94+F123+F138)</f>
        <v>21710</v>
      </c>
      <c r="G12" s="33">
        <f t="shared" si="0"/>
        <v>11627</v>
      </c>
      <c r="H12" s="9">
        <f t="shared" si="0"/>
        <v>12432</v>
      </c>
      <c r="I12" s="33">
        <f t="shared" si="0"/>
        <v>12825</v>
      </c>
      <c r="J12" s="38">
        <f t="shared" si="0"/>
        <v>9924</v>
      </c>
      <c r="K12" s="38">
        <f t="shared" si="0"/>
        <v>9911</v>
      </c>
      <c r="L12" s="38">
        <f t="shared" si="0"/>
        <v>14213</v>
      </c>
      <c r="M12" s="38">
        <f t="shared" si="0"/>
        <v>10937</v>
      </c>
      <c r="N12" s="38">
        <f t="shared" si="0"/>
        <v>11929</v>
      </c>
      <c r="O12" s="38">
        <f t="shared" si="0"/>
        <v>11246</v>
      </c>
      <c r="P12" s="38">
        <f t="shared" si="0"/>
        <v>14445</v>
      </c>
      <c r="Q12" s="38">
        <f t="shared" si="0"/>
        <v>20398</v>
      </c>
    </row>
    <row r="13" spans="1:17" s="2" customFormat="1" ht="21.95" customHeight="1" x14ac:dyDescent="0.2">
      <c r="A13" s="1" t="s">
        <v>18</v>
      </c>
      <c r="C13" s="44">
        <f>SUM(C14:C17)</f>
        <v>6347</v>
      </c>
      <c r="D13" s="8">
        <f>SUM(D14:D17)</f>
        <v>5998</v>
      </c>
      <c r="E13" s="28">
        <f t="shared" ref="E13:E76" si="1">(((D13/C13-1)*100))</f>
        <v>-5.4986607846226558</v>
      </c>
      <c r="F13" s="16">
        <f t="shared" ref="F13:P13" si="2">SUM(F14:F17)</f>
        <v>673</v>
      </c>
      <c r="G13" s="16">
        <f t="shared" si="2"/>
        <v>658</v>
      </c>
      <c r="H13" s="16">
        <f t="shared" si="2"/>
        <v>598</v>
      </c>
      <c r="I13" s="16">
        <f t="shared" si="2"/>
        <v>583</v>
      </c>
      <c r="J13" s="16">
        <f t="shared" si="2"/>
        <v>414</v>
      </c>
      <c r="K13" s="16">
        <f t="shared" si="2"/>
        <v>392</v>
      </c>
      <c r="L13" s="16">
        <f t="shared" si="2"/>
        <v>459</v>
      </c>
      <c r="M13" s="16">
        <f t="shared" si="2"/>
        <v>434</v>
      </c>
      <c r="N13" s="16">
        <f t="shared" si="2"/>
        <v>327</v>
      </c>
      <c r="O13" s="16">
        <f t="shared" si="2"/>
        <v>455</v>
      </c>
      <c r="P13" s="16">
        <f t="shared" si="2"/>
        <v>491</v>
      </c>
      <c r="Q13" s="16">
        <f>SUM(Q14:Q17)</f>
        <v>514</v>
      </c>
    </row>
    <row r="14" spans="1:17" s="2" customFormat="1" ht="15" customHeight="1" x14ac:dyDescent="0.2">
      <c r="A14" s="1"/>
      <c r="B14" s="1" t="s">
        <v>156</v>
      </c>
      <c r="C14" s="44">
        <v>0</v>
      </c>
      <c r="D14" s="14">
        <f t="shared" ref="D14:D17" si="3">SUM(F14:Q14)</f>
        <v>1</v>
      </c>
      <c r="E14" s="28" t="s">
        <v>112</v>
      </c>
      <c r="F14" s="15">
        <v>0</v>
      </c>
      <c r="G14" s="22">
        <v>0</v>
      </c>
      <c r="H14" s="15">
        <v>0</v>
      </c>
      <c r="I14" s="22">
        <v>0</v>
      </c>
      <c r="J14" s="15">
        <v>0</v>
      </c>
      <c r="K14" s="22">
        <v>0</v>
      </c>
      <c r="L14" s="15">
        <v>0</v>
      </c>
      <c r="M14" s="22">
        <v>0</v>
      </c>
      <c r="N14" s="15">
        <v>0</v>
      </c>
      <c r="O14" s="22">
        <v>0</v>
      </c>
      <c r="P14" s="18">
        <v>1</v>
      </c>
      <c r="Q14" s="22">
        <v>0</v>
      </c>
    </row>
    <row r="15" spans="1:17" ht="15" customHeight="1" x14ac:dyDescent="0.2">
      <c r="B15" s="1" t="s">
        <v>19</v>
      </c>
      <c r="C15" s="45">
        <v>1263</v>
      </c>
      <c r="D15" s="14">
        <f t="shared" si="3"/>
        <v>1135</v>
      </c>
      <c r="E15" s="28">
        <f t="shared" si="1"/>
        <v>-10.134600158353123</v>
      </c>
      <c r="F15" s="18">
        <v>156</v>
      </c>
      <c r="G15" s="23">
        <v>164</v>
      </c>
      <c r="H15" s="18">
        <v>128</v>
      </c>
      <c r="I15" s="23">
        <v>109</v>
      </c>
      <c r="J15" s="18">
        <v>74</v>
      </c>
      <c r="K15" s="23">
        <v>64</v>
      </c>
      <c r="L15" s="18">
        <v>77</v>
      </c>
      <c r="M15" s="23">
        <v>53</v>
      </c>
      <c r="N15" s="18">
        <v>44</v>
      </c>
      <c r="O15" s="23">
        <v>82</v>
      </c>
      <c r="P15" s="18">
        <v>94</v>
      </c>
      <c r="Q15" s="23">
        <v>90</v>
      </c>
    </row>
    <row r="16" spans="1:17" ht="15" customHeight="1" x14ac:dyDescent="0.2">
      <c r="B16" s="1" t="s">
        <v>20</v>
      </c>
      <c r="C16" s="45">
        <v>4328</v>
      </c>
      <c r="D16" s="14">
        <f t="shared" si="3"/>
        <v>4182</v>
      </c>
      <c r="E16" s="28">
        <f t="shared" si="1"/>
        <v>-3.3733826247689502</v>
      </c>
      <c r="F16" s="18">
        <v>472</v>
      </c>
      <c r="G16" s="23">
        <v>416</v>
      </c>
      <c r="H16" s="18">
        <v>411</v>
      </c>
      <c r="I16" s="23">
        <v>408</v>
      </c>
      <c r="J16" s="18">
        <v>293</v>
      </c>
      <c r="K16" s="23">
        <v>289</v>
      </c>
      <c r="L16" s="18">
        <v>311</v>
      </c>
      <c r="M16" s="23">
        <v>317</v>
      </c>
      <c r="N16" s="18">
        <v>261</v>
      </c>
      <c r="O16" s="23">
        <v>295</v>
      </c>
      <c r="P16" s="18">
        <v>328</v>
      </c>
      <c r="Q16" s="23">
        <v>381</v>
      </c>
    </row>
    <row r="17" spans="1:17" ht="15" customHeight="1" x14ac:dyDescent="0.2">
      <c r="B17" s="1" t="s">
        <v>21</v>
      </c>
      <c r="C17" s="45">
        <v>756</v>
      </c>
      <c r="D17" s="14">
        <f t="shared" si="3"/>
        <v>680</v>
      </c>
      <c r="E17" s="28">
        <f t="shared" si="1"/>
        <v>-10.052910052910057</v>
      </c>
      <c r="F17" s="18">
        <v>45</v>
      </c>
      <c r="G17" s="23">
        <v>78</v>
      </c>
      <c r="H17" s="18">
        <v>59</v>
      </c>
      <c r="I17" s="23">
        <v>66</v>
      </c>
      <c r="J17" s="18">
        <v>47</v>
      </c>
      <c r="K17" s="23">
        <v>39</v>
      </c>
      <c r="L17" s="18">
        <v>71</v>
      </c>
      <c r="M17" s="23">
        <v>64</v>
      </c>
      <c r="N17" s="18">
        <v>22</v>
      </c>
      <c r="O17" s="23">
        <v>78</v>
      </c>
      <c r="P17" s="18">
        <v>68</v>
      </c>
      <c r="Q17" s="23">
        <v>43</v>
      </c>
    </row>
    <row r="18" spans="1:17" s="2" customFormat="1" ht="21.95" customHeight="1" x14ac:dyDescent="0.2">
      <c r="A18" s="1" t="s">
        <v>22</v>
      </c>
      <c r="C18" s="44">
        <f>SUM(C19:C25)</f>
        <v>136578</v>
      </c>
      <c r="D18" s="14">
        <f>SUM(D19:D25)</f>
        <v>146647</v>
      </c>
      <c r="E18" s="28">
        <f t="shared" si="1"/>
        <v>7.3723440085518899</v>
      </c>
      <c r="F18" s="15">
        <f>SUM(F19:F25)</f>
        <v>20015</v>
      </c>
      <c r="G18" s="15">
        <f>SUM(G19:G25)</f>
        <v>9989</v>
      </c>
      <c r="H18" s="15">
        <f t="shared" ref="H18:P18" si="4">SUM(H19:H25)</f>
        <v>10929</v>
      </c>
      <c r="I18" s="15">
        <f t="shared" si="4"/>
        <v>11407</v>
      </c>
      <c r="J18" s="15">
        <f t="shared" si="4"/>
        <v>8906</v>
      </c>
      <c r="K18" s="15">
        <f>SUM(K19:K25)</f>
        <v>8928</v>
      </c>
      <c r="L18" s="15">
        <f t="shared" si="4"/>
        <v>12998</v>
      </c>
      <c r="M18" s="15">
        <f t="shared" si="4"/>
        <v>9771</v>
      </c>
      <c r="N18" s="15">
        <f t="shared" si="4"/>
        <v>11083</v>
      </c>
      <c r="O18" s="15">
        <f t="shared" si="4"/>
        <v>10279</v>
      </c>
      <c r="P18" s="15">
        <f t="shared" si="4"/>
        <v>13336</v>
      </c>
      <c r="Q18" s="16">
        <f>SUM(Q19:Q25)</f>
        <v>19006</v>
      </c>
    </row>
    <row r="19" spans="1:17" ht="15" customHeight="1" x14ac:dyDescent="0.2">
      <c r="B19" s="1" t="s">
        <v>23</v>
      </c>
      <c r="C19" s="45">
        <v>17</v>
      </c>
      <c r="D19" s="14">
        <f t="shared" ref="D19:D25" si="5">SUM(F19:Q19)</f>
        <v>50</v>
      </c>
      <c r="E19" s="28">
        <f t="shared" si="1"/>
        <v>194.11764705882354</v>
      </c>
      <c r="F19" s="18">
        <v>6</v>
      </c>
      <c r="G19" s="23">
        <v>1</v>
      </c>
      <c r="H19" s="18">
        <v>3</v>
      </c>
      <c r="I19" s="23">
        <v>8</v>
      </c>
      <c r="J19" s="18">
        <v>0</v>
      </c>
      <c r="K19" s="23">
        <v>0</v>
      </c>
      <c r="L19" s="18">
        <v>4</v>
      </c>
      <c r="M19" s="23">
        <v>6</v>
      </c>
      <c r="N19" s="26">
        <v>1</v>
      </c>
      <c r="O19" s="23">
        <v>0</v>
      </c>
      <c r="P19" s="18">
        <v>19</v>
      </c>
      <c r="Q19" s="23">
        <v>2</v>
      </c>
    </row>
    <row r="20" spans="1:17" ht="15" customHeight="1" x14ac:dyDescent="0.2">
      <c r="B20" s="1" t="s">
        <v>24</v>
      </c>
      <c r="C20" s="45">
        <v>64758</v>
      </c>
      <c r="D20" s="14">
        <f t="shared" si="5"/>
        <v>69981</v>
      </c>
      <c r="E20" s="28">
        <f t="shared" si="1"/>
        <v>8.065412767534518</v>
      </c>
      <c r="F20" s="18">
        <v>11239</v>
      </c>
      <c r="G20" s="23">
        <v>3713</v>
      </c>
      <c r="H20" s="18">
        <v>4307</v>
      </c>
      <c r="I20" s="23">
        <v>6099</v>
      </c>
      <c r="J20" s="18">
        <v>3559</v>
      </c>
      <c r="K20" s="23">
        <v>3140</v>
      </c>
      <c r="L20" s="18">
        <v>7261</v>
      </c>
      <c r="M20" s="23">
        <v>4041</v>
      </c>
      <c r="N20" s="18">
        <v>4137</v>
      </c>
      <c r="O20" s="23">
        <v>3965</v>
      </c>
      <c r="P20" s="18">
        <v>6351</v>
      </c>
      <c r="Q20" s="23">
        <v>12169</v>
      </c>
    </row>
    <row r="21" spans="1:17" ht="15" customHeight="1" x14ac:dyDescent="0.2">
      <c r="B21" s="1" t="s">
        <v>27</v>
      </c>
      <c r="C21" s="45">
        <v>7484</v>
      </c>
      <c r="D21" s="14">
        <f t="shared" si="5"/>
        <v>8176</v>
      </c>
      <c r="E21" s="28">
        <f t="shared" si="1"/>
        <v>9.2463923035809756</v>
      </c>
      <c r="F21" s="18">
        <v>624</v>
      </c>
      <c r="G21" s="23">
        <v>573</v>
      </c>
      <c r="H21" s="18">
        <v>688</v>
      </c>
      <c r="I21" s="23">
        <v>694</v>
      </c>
      <c r="J21" s="18">
        <v>696</v>
      </c>
      <c r="K21" s="23">
        <v>645</v>
      </c>
      <c r="L21" s="18">
        <v>677</v>
      </c>
      <c r="M21" s="23">
        <v>700</v>
      </c>
      <c r="N21" s="18">
        <v>709</v>
      </c>
      <c r="O21" s="23">
        <v>745</v>
      </c>
      <c r="P21" s="18">
        <v>702</v>
      </c>
      <c r="Q21" s="23">
        <v>723</v>
      </c>
    </row>
    <row r="22" spans="1:17" ht="15" customHeight="1" x14ac:dyDescent="0.2">
      <c r="B22" s="1" t="s">
        <v>30</v>
      </c>
      <c r="C22" s="45">
        <v>3430</v>
      </c>
      <c r="D22" s="14">
        <f t="shared" si="5"/>
        <v>3968</v>
      </c>
      <c r="E22" s="28">
        <f t="shared" si="1"/>
        <v>15.685131195335277</v>
      </c>
      <c r="F22" s="18">
        <v>298</v>
      </c>
      <c r="G22" s="23">
        <v>264</v>
      </c>
      <c r="H22" s="18">
        <v>317</v>
      </c>
      <c r="I22" s="23">
        <v>321</v>
      </c>
      <c r="J22" s="18">
        <v>380</v>
      </c>
      <c r="K22" s="23">
        <v>339</v>
      </c>
      <c r="L22" s="18">
        <v>345</v>
      </c>
      <c r="M22" s="23">
        <v>327</v>
      </c>
      <c r="N22" s="18">
        <v>324</v>
      </c>
      <c r="O22" s="23">
        <v>393</v>
      </c>
      <c r="P22" s="18">
        <v>358</v>
      </c>
      <c r="Q22" s="23">
        <v>302</v>
      </c>
    </row>
    <row r="23" spans="1:17" ht="15" customHeight="1" x14ac:dyDescent="0.2">
      <c r="B23" s="1" t="s">
        <v>28</v>
      </c>
      <c r="C23" s="45">
        <v>2011</v>
      </c>
      <c r="D23" s="14">
        <f t="shared" si="5"/>
        <v>2172</v>
      </c>
      <c r="E23" s="28">
        <f t="shared" si="1"/>
        <v>8.0059671805072128</v>
      </c>
      <c r="F23" s="18">
        <v>262</v>
      </c>
      <c r="G23" s="23">
        <v>83</v>
      </c>
      <c r="H23" s="18">
        <v>148</v>
      </c>
      <c r="I23" s="23">
        <v>148</v>
      </c>
      <c r="J23" s="18">
        <v>98</v>
      </c>
      <c r="K23" s="23">
        <v>180</v>
      </c>
      <c r="L23" s="18">
        <v>156</v>
      </c>
      <c r="M23" s="23">
        <v>102</v>
      </c>
      <c r="N23" s="18">
        <v>264</v>
      </c>
      <c r="O23" s="23">
        <v>294</v>
      </c>
      <c r="P23" s="18">
        <v>132</v>
      </c>
      <c r="Q23" s="23">
        <v>305</v>
      </c>
    </row>
    <row r="24" spans="1:17" ht="15" customHeight="1" x14ac:dyDescent="0.2">
      <c r="B24" s="1" t="s">
        <v>26</v>
      </c>
      <c r="C24" s="45">
        <v>9275</v>
      </c>
      <c r="D24" s="14">
        <f t="shared" si="5"/>
        <v>6894</v>
      </c>
      <c r="E24" s="28">
        <f t="shared" si="1"/>
        <v>-25.671159029649594</v>
      </c>
      <c r="F24" s="18">
        <v>1422</v>
      </c>
      <c r="G24" s="23">
        <v>724</v>
      </c>
      <c r="H24" s="18">
        <v>637</v>
      </c>
      <c r="I24" s="23">
        <v>470</v>
      </c>
      <c r="J24" s="18">
        <v>379</v>
      </c>
      <c r="K24" s="23">
        <v>349</v>
      </c>
      <c r="L24" s="18">
        <v>489</v>
      </c>
      <c r="M24" s="23">
        <v>387</v>
      </c>
      <c r="N24" s="18">
        <v>394</v>
      </c>
      <c r="O24" s="23">
        <v>478</v>
      </c>
      <c r="P24" s="18">
        <v>484</v>
      </c>
      <c r="Q24" s="23">
        <v>681</v>
      </c>
    </row>
    <row r="25" spans="1:17" ht="15" customHeight="1" x14ac:dyDescent="0.2">
      <c r="B25" s="1" t="s">
        <v>25</v>
      </c>
      <c r="C25" s="45">
        <v>49603</v>
      </c>
      <c r="D25" s="14">
        <f t="shared" si="5"/>
        <v>55406</v>
      </c>
      <c r="E25" s="28">
        <f t="shared" si="1"/>
        <v>11.698889180089921</v>
      </c>
      <c r="F25" s="18">
        <v>6164</v>
      </c>
      <c r="G25" s="23">
        <v>4631</v>
      </c>
      <c r="H25" s="18">
        <v>4829</v>
      </c>
      <c r="I25" s="23">
        <v>3667</v>
      </c>
      <c r="J25" s="18">
        <v>3794</v>
      </c>
      <c r="K25" s="23">
        <v>4275</v>
      </c>
      <c r="L25" s="18">
        <v>4066</v>
      </c>
      <c r="M25" s="23">
        <v>4208</v>
      </c>
      <c r="N25" s="18">
        <v>5254</v>
      </c>
      <c r="O25" s="23">
        <v>4404</v>
      </c>
      <c r="P25" s="18">
        <v>5290</v>
      </c>
      <c r="Q25" s="23">
        <v>4824</v>
      </c>
    </row>
    <row r="26" spans="1:17" s="2" customFormat="1" ht="21.95" customHeight="1" x14ac:dyDescent="0.2">
      <c r="A26" s="1" t="s">
        <v>29</v>
      </c>
      <c r="C26" s="44">
        <f>SUM(C27:C38)</f>
        <v>131</v>
      </c>
      <c r="D26" s="14">
        <f>SUM(D27:D38)</f>
        <v>112</v>
      </c>
      <c r="E26" s="28">
        <f t="shared" si="1"/>
        <v>-14.503816793893131</v>
      </c>
      <c r="F26" s="15">
        <f>SUM(F27:F38)</f>
        <v>7</v>
      </c>
      <c r="G26" s="15">
        <f t="shared" ref="G26:P26" si="6">SUM(G27:G38)</f>
        <v>12</v>
      </c>
      <c r="H26" s="15">
        <f t="shared" si="6"/>
        <v>6</v>
      </c>
      <c r="I26" s="15">
        <f>SUM(I27:I38)</f>
        <v>4</v>
      </c>
      <c r="J26" s="15">
        <f t="shared" si="6"/>
        <v>4</v>
      </c>
      <c r="K26" s="15">
        <f t="shared" si="6"/>
        <v>14</v>
      </c>
      <c r="L26" s="15">
        <f t="shared" si="6"/>
        <v>12</v>
      </c>
      <c r="M26" s="15">
        <f t="shared" si="6"/>
        <v>11</v>
      </c>
      <c r="N26" s="15">
        <f t="shared" si="6"/>
        <v>16</v>
      </c>
      <c r="O26" s="15">
        <f t="shared" si="6"/>
        <v>9</v>
      </c>
      <c r="P26" s="15">
        <f t="shared" si="6"/>
        <v>4</v>
      </c>
      <c r="Q26" s="16">
        <f>SUM(Q27:Q38)</f>
        <v>13</v>
      </c>
    </row>
    <row r="27" spans="1:17" ht="15" customHeight="1" x14ac:dyDescent="0.2">
      <c r="B27" s="1" t="s">
        <v>31</v>
      </c>
      <c r="C27" s="46">
        <v>3</v>
      </c>
      <c r="D27" s="14">
        <f>SUM(F27:Q27)</f>
        <v>8</v>
      </c>
      <c r="E27" s="28">
        <f t="shared" si="1"/>
        <v>166.66666666666666</v>
      </c>
      <c r="F27" s="18">
        <v>0</v>
      </c>
      <c r="G27" s="23">
        <v>0</v>
      </c>
      <c r="H27" s="18">
        <v>0</v>
      </c>
      <c r="I27" s="23">
        <v>0</v>
      </c>
      <c r="J27" s="18">
        <v>1</v>
      </c>
      <c r="K27" s="23">
        <v>1</v>
      </c>
      <c r="L27" s="18">
        <v>2</v>
      </c>
      <c r="M27" s="23">
        <v>0</v>
      </c>
      <c r="N27" s="18">
        <v>2</v>
      </c>
      <c r="O27" s="23">
        <v>0</v>
      </c>
      <c r="P27" s="18">
        <v>0</v>
      </c>
      <c r="Q27" s="23">
        <v>2</v>
      </c>
    </row>
    <row r="28" spans="1:17" ht="15" customHeight="1" x14ac:dyDescent="0.2">
      <c r="B28" s="37" t="s">
        <v>135</v>
      </c>
      <c r="C28" s="46">
        <v>2</v>
      </c>
      <c r="D28" s="14">
        <f>SUM(F28:Q28)</f>
        <v>0</v>
      </c>
      <c r="E28" s="28">
        <f t="shared" si="1"/>
        <v>-100</v>
      </c>
      <c r="F28" s="18">
        <v>0</v>
      </c>
      <c r="G28" s="23">
        <v>0</v>
      </c>
      <c r="H28" s="18">
        <v>0</v>
      </c>
      <c r="I28" s="23">
        <v>0</v>
      </c>
      <c r="J28" s="18">
        <v>0</v>
      </c>
      <c r="K28" s="23">
        <v>0</v>
      </c>
      <c r="L28" s="18">
        <v>0</v>
      </c>
      <c r="M28" s="23">
        <v>0</v>
      </c>
      <c r="N28" s="18">
        <v>0</v>
      </c>
      <c r="O28" s="23">
        <v>0</v>
      </c>
      <c r="P28" s="18">
        <v>0</v>
      </c>
      <c r="Q28" s="23">
        <v>0</v>
      </c>
    </row>
    <row r="29" spans="1:17" ht="15" customHeight="1" x14ac:dyDescent="0.2">
      <c r="B29" s="1" t="s">
        <v>32</v>
      </c>
      <c r="C29" s="46">
        <v>37</v>
      </c>
      <c r="D29" s="14">
        <f t="shared" ref="D29:D37" si="7">SUM(F29:Q29)</f>
        <v>24</v>
      </c>
      <c r="E29" s="28">
        <f>(((D29/C29-1)*100))</f>
        <v>-35.13513513513513</v>
      </c>
      <c r="F29" s="18">
        <v>4</v>
      </c>
      <c r="G29" s="23">
        <v>1</v>
      </c>
      <c r="H29" s="18">
        <v>0</v>
      </c>
      <c r="I29" s="23">
        <v>1</v>
      </c>
      <c r="J29" s="18">
        <v>1</v>
      </c>
      <c r="K29" s="23">
        <v>2</v>
      </c>
      <c r="L29" s="18">
        <v>2</v>
      </c>
      <c r="M29" s="23">
        <v>2</v>
      </c>
      <c r="N29" s="18">
        <v>4</v>
      </c>
      <c r="O29" s="23">
        <v>2</v>
      </c>
      <c r="P29" s="18">
        <v>1</v>
      </c>
      <c r="Q29" s="23">
        <v>4</v>
      </c>
    </row>
    <row r="30" spans="1:17" ht="15" customHeight="1" x14ac:dyDescent="0.2">
      <c r="B30" s="1" t="s">
        <v>115</v>
      </c>
      <c r="C30" s="46">
        <v>2</v>
      </c>
      <c r="D30" s="14">
        <f t="shared" si="7"/>
        <v>2</v>
      </c>
      <c r="E30" s="46">
        <f t="shared" si="1"/>
        <v>0</v>
      </c>
      <c r="F30" s="18">
        <v>0</v>
      </c>
      <c r="G30" s="23">
        <v>0</v>
      </c>
      <c r="H30" s="18">
        <v>0</v>
      </c>
      <c r="I30" s="23">
        <v>0</v>
      </c>
      <c r="J30" s="18">
        <v>0</v>
      </c>
      <c r="K30" s="23">
        <v>0</v>
      </c>
      <c r="L30" s="18">
        <v>1</v>
      </c>
      <c r="M30" s="23">
        <v>0</v>
      </c>
      <c r="N30" s="18">
        <v>0</v>
      </c>
      <c r="O30" s="23">
        <v>0</v>
      </c>
      <c r="P30" s="18">
        <v>0</v>
      </c>
      <c r="Q30" s="23">
        <v>1</v>
      </c>
    </row>
    <row r="31" spans="1:17" ht="15" customHeight="1" x14ac:dyDescent="0.2">
      <c r="B31" s="1" t="s">
        <v>114</v>
      </c>
      <c r="C31" s="46">
        <v>1</v>
      </c>
      <c r="D31" s="14">
        <f t="shared" si="7"/>
        <v>0</v>
      </c>
      <c r="E31" s="28">
        <f t="shared" si="1"/>
        <v>-100</v>
      </c>
      <c r="F31" s="18">
        <v>0</v>
      </c>
      <c r="G31" s="23">
        <v>0</v>
      </c>
      <c r="H31" s="18">
        <v>0</v>
      </c>
      <c r="I31" s="23">
        <v>0</v>
      </c>
      <c r="J31" s="18">
        <v>0</v>
      </c>
      <c r="K31" s="23">
        <v>0</v>
      </c>
      <c r="L31" s="18">
        <v>0</v>
      </c>
      <c r="M31" s="23">
        <v>0</v>
      </c>
      <c r="N31" s="18">
        <v>0</v>
      </c>
      <c r="O31" s="23">
        <v>0</v>
      </c>
      <c r="P31" s="18">
        <v>0</v>
      </c>
      <c r="Q31" s="23">
        <v>0</v>
      </c>
    </row>
    <row r="32" spans="1:17" ht="15" customHeight="1" x14ac:dyDescent="0.2">
      <c r="B32" s="1" t="s">
        <v>33</v>
      </c>
      <c r="C32" s="46">
        <v>3</v>
      </c>
      <c r="D32" s="14">
        <f t="shared" si="7"/>
        <v>4</v>
      </c>
      <c r="E32" s="28">
        <f t="shared" si="1"/>
        <v>33.333333333333329</v>
      </c>
      <c r="F32" s="18">
        <v>0</v>
      </c>
      <c r="G32" s="23">
        <v>1</v>
      </c>
      <c r="H32" s="18">
        <v>1</v>
      </c>
      <c r="I32" s="23">
        <v>0</v>
      </c>
      <c r="J32" s="18">
        <v>0</v>
      </c>
      <c r="K32" s="23">
        <v>1</v>
      </c>
      <c r="L32" s="18">
        <v>1</v>
      </c>
      <c r="M32" s="23">
        <v>0</v>
      </c>
      <c r="N32" s="18">
        <v>0</v>
      </c>
      <c r="O32" s="23">
        <v>0</v>
      </c>
      <c r="P32" s="18">
        <v>0</v>
      </c>
      <c r="Q32" s="23">
        <v>0</v>
      </c>
    </row>
    <row r="33" spans="1:17" ht="15" customHeight="1" x14ac:dyDescent="0.2">
      <c r="B33" s="1" t="s">
        <v>34</v>
      </c>
      <c r="C33" s="46">
        <v>8</v>
      </c>
      <c r="D33" s="14">
        <f t="shared" si="7"/>
        <v>2</v>
      </c>
      <c r="E33" s="28">
        <f t="shared" si="1"/>
        <v>-75</v>
      </c>
      <c r="F33" s="18">
        <v>0</v>
      </c>
      <c r="G33" s="23">
        <v>0</v>
      </c>
      <c r="H33" s="18">
        <v>1</v>
      </c>
      <c r="I33" s="23">
        <v>0</v>
      </c>
      <c r="J33" s="18">
        <v>0</v>
      </c>
      <c r="K33" s="23">
        <v>0</v>
      </c>
      <c r="L33" s="18">
        <v>0</v>
      </c>
      <c r="M33" s="23">
        <v>1</v>
      </c>
      <c r="N33" s="18">
        <v>0</v>
      </c>
      <c r="O33" s="23">
        <v>0</v>
      </c>
      <c r="P33" s="18">
        <v>0</v>
      </c>
      <c r="Q33" s="23">
        <v>0</v>
      </c>
    </row>
    <row r="34" spans="1:17" ht="15" customHeight="1" x14ac:dyDescent="0.2">
      <c r="B34" s="1" t="s">
        <v>35</v>
      </c>
      <c r="C34" s="45">
        <v>51</v>
      </c>
      <c r="D34" s="14">
        <f t="shared" si="7"/>
        <v>59</v>
      </c>
      <c r="E34" s="28">
        <f t="shared" si="1"/>
        <v>15.686274509803933</v>
      </c>
      <c r="F34" s="18">
        <v>1</v>
      </c>
      <c r="G34" s="23">
        <v>8</v>
      </c>
      <c r="H34" s="18">
        <v>3</v>
      </c>
      <c r="I34" s="23">
        <v>2</v>
      </c>
      <c r="J34" s="18">
        <v>2</v>
      </c>
      <c r="K34" s="23">
        <v>9</v>
      </c>
      <c r="L34" s="18">
        <v>6</v>
      </c>
      <c r="M34" s="23">
        <v>6</v>
      </c>
      <c r="N34" s="18">
        <v>7</v>
      </c>
      <c r="O34" s="23">
        <v>7</v>
      </c>
      <c r="P34" s="18">
        <v>3</v>
      </c>
      <c r="Q34" s="23">
        <v>5</v>
      </c>
    </row>
    <row r="35" spans="1:17" ht="15" customHeight="1" x14ac:dyDescent="0.2">
      <c r="B35" s="1" t="s">
        <v>36</v>
      </c>
      <c r="C35" s="46">
        <v>3</v>
      </c>
      <c r="D35" s="14">
        <f t="shared" si="7"/>
        <v>1</v>
      </c>
      <c r="E35" s="28">
        <f t="shared" si="1"/>
        <v>-66.666666666666671</v>
      </c>
      <c r="F35" s="24">
        <v>1</v>
      </c>
      <c r="G35" s="24">
        <v>0</v>
      </c>
      <c r="H35" s="18">
        <v>0</v>
      </c>
      <c r="I35" s="23">
        <v>0</v>
      </c>
      <c r="J35" s="18">
        <v>0</v>
      </c>
      <c r="K35" s="23">
        <v>0</v>
      </c>
      <c r="L35" s="18">
        <v>0</v>
      </c>
      <c r="M35" s="23">
        <v>0</v>
      </c>
      <c r="N35" s="18">
        <v>0</v>
      </c>
      <c r="O35" s="23">
        <v>0</v>
      </c>
      <c r="P35" s="18">
        <v>0</v>
      </c>
      <c r="Q35" s="23">
        <v>0</v>
      </c>
    </row>
    <row r="36" spans="1:17" ht="15" customHeight="1" x14ac:dyDescent="0.2">
      <c r="B36" s="1" t="s">
        <v>138</v>
      </c>
      <c r="C36" s="46">
        <v>6</v>
      </c>
      <c r="D36" s="14">
        <f t="shared" si="7"/>
        <v>0</v>
      </c>
      <c r="E36" s="28">
        <f t="shared" si="1"/>
        <v>-100</v>
      </c>
      <c r="F36" s="24">
        <v>0</v>
      </c>
      <c r="G36" s="24">
        <v>0</v>
      </c>
      <c r="H36" s="18">
        <v>0</v>
      </c>
      <c r="I36" s="23">
        <v>0</v>
      </c>
      <c r="J36" s="18">
        <v>0</v>
      </c>
      <c r="K36" s="23">
        <v>0</v>
      </c>
      <c r="L36" s="18">
        <v>0</v>
      </c>
      <c r="M36" s="23">
        <v>0</v>
      </c>
      <c r="N36" s="18">
        <v>0</v>
      </c>
      <c r="O36" s="23">
        <v>0</v>
      </c>
      <c r="P36" s="18">
        <v>0</v>
      </c>
      <c r="Q36" s="23">
        <v>0</v>
      </c>
    </row>
    <row r="37" spans="1:17" ht="15" customHeight="1" x14ac:dyDescent="0.2">
      <c r="B37" s="1" t="s">
        <v>146</v>
      </c>
      <c r="C37" s="46">
        <v>0</v>
      </c>
      <c r="D37" s="14">
        <f t="shared" si="7"/>
        <v>1</v>
      </c>
      <c r="E37" s="28" t="s">
        <v>112</v>
      </c>
      <c r="F37" s="24">
        <v>1</v>
      </c>
      <c r="G37" s="24">
        <v>0</v>
      </c>
      <c r="H37" s="18">
        <v>0</v>
      </c>
      <c r="I37" s="23">
        <v>0</v>
      </c>
      <c r="J37" s="18">
        <v>0</v>
      </c>
      <c r="K37" s="23">
        <v>0</v>
      </c>
      <c r="L37" s="18">
        <v>0</v>
      </c>
      <c r="M37" s="23">
        <v>0</v>
      </c>
      <c r="N37" s="18">
        <v>0</v>
      </c>
      <c r="O37" s="23">
        <v>0</v>
      </c>
      <c r="P37" s="18">
        <v>0</v>
      </c>
      <c r="Q37" s="23">
        <v>0</v>
      </c>
    </row>
    <row r="38" spans="1:17" ht="15" customHeight="1" x14ac:dyDescent="0.2">
      <c r="B38" s="1" t="s">
        <v>37</v>
      </c>
      <c r="C38" s="46">
        <v>15</v>
      </c>
      <c r="D38" s="14">
        <f t="shared" ref="D38" si="8">SUM(F38:Q38)</f>
        <v>11</v>
      </c>
      <c r="E38" s="28">
        <f t="shared" si="1"/>
        <v>-26.666666666666671</v>
      </c>
      <c r="F38" s="24">
        <v>0</v>
      </c>
      <c r="G38" s="24">
        <v>2</v>
      </c>
      <c r="H38" s="18">
        <v>1</v>
      </c>
      <c r="I38" s="23">
        <v>1</v>
      </c>
      <c r="J38" s="18">
        <v>0</v>
      </c>
      <c r="K38" s="23">
        <v>1</v>
      </c>
      <c r="L38" s="18">
        <v>0</v>
      </c>
      <c r="M38" s="23">
        <v>2</v>
      </c>
      <c r="N38" s="18">
        <v>3</v>
      </c>
      <c r="O38" s="23">
        <v>0</v>
      </c>
      <c r="P38" s="18">
        <v>0</v>
      </c>
      <c r="Q38" s="23">
        <v>1</v>
      </c>
    </row>
    <row r="39" spans="1:17" s="2" customFormat="1" ht="21.95" customHeight="1" x14ac:dyDescent="0.2">
      <c r="A39" s="1" t="s">
        <v>38</v>
      </c>
      <c r="C39" s="44">
        <f>SUM(C40:C51)</f>
        <v>2046</v>
      </c>
      <c r="D39" s="20">
        <f>SUM(D40:D51)</f>
        <v>2077</v>
      </c>
      <c r="E39" s="28">
        <f t="shared" si="1"/>
        <v>1.5151515151515138</v>
      </c>
      <c r="F39" s="15">
        <f>SUM(F40:F51)</f>
        <v>231</v>
      </c>
      <c r="G39" s="15">
        <f t="shared" ref="G39:P39" si="9">SUM(G40:G51)</f>
        <v>162</v>
      </c>
      <c r="H39" s="15">
        <f t="shared" si="9"/>
        <v>169</v>
      </c>
      <c r="I39" s="15">
        <f t="shared" si="9"/>
        <v>194</v>
      </c>
      <c r="J39" s="15">
        <f t="shared" si="9"/>
        <v>143</v>
      </c>
      <c r="K39" s="15">
        <f t="shared" si="9"/>
        <v>155</v>
      </c>
      <c r="L39" s="15">
        <f t="shared" si="9"/>
        <v>176</v>
      </c>
      <c r="M39" s="15">
        <f t="shared" si="9"/>
        <v>172</v>
      </c>
      <c r="N39" s="15">
        <f t="shared" si="9"/>
        <v>157</v>
      </c>
      <c r="O39" s="15">
        <f t="shared" si="9"/>
        <v>146</v>
      </c>
      <c r="P39" s="15">
        <f t="shared" si="9"/>
        <v>168</v>
      </c>
      <c r="Q39" s="16">
        <f>SUM(Q40:Q51)</f>
        <v>204</v>
      </c>
    </row>
    <row r="40" spans="1:17" ht="15" customHeight="1" x14ac:dyDescent="0.2">
      <c r="B40" s="1" t="s">
        <v>40</v>
      </c>
      <c r="C40" s="45">
        <v>326</v>
      </c>
      <c r="D40" s="17">
        <f>SUM(F40:Q40)</f>
        <v>344</v>
      </c>
      <c r="E40" s="28">
        <f t="shared" si="1"/>
        <v>5.5214723926380271</v>
      </c>
      <c r="F40" s="18">
        <v>61</v>
      </c>
      <c r="G40" s="23">
        <v>36</v>
      </c>
      <c r="H40" s="18">
        <v>29</v>
      </c>
      <c r="I40" s="23">
        <v>34</v>
      </c>
      <c r="J40" s="18">
        <v>19</v>
      </c>
      <c r="K40" s="23">
        <v>33</v>
      </c>
      <c r="L40" s="18">
        <v>21</v>
      </c>
      <c r="M40" s="23">
        <v>23</v>
      </c>
      <c r="N40" s="18">
        <v>26</v>
      </c>
      <c r="O40" s="23">
        <v>24</v>
      </c>
      <c r="P40" s="18">
        <v>18</v>
      </c>
      <c r="Q40" s="23">
        <v>20</v>
      </c>
    </row>
    <row r="41" spans="1:17" ht="15" customHeight="1" x14ac:dyDescent="0.2">
      <c r="B41" s="1" t="s">
        <v>39</v>
      </c>
      <c r="C41" s="45">
        <v>31</v>
      </c>
      <c r="D41" s="17">
        <f>SUM(F41:Q41)</f>
        <v>27</v>
      </c>
      <c r="E41" s="28">
        <f t="shared" si="1"/>
        <v>-12.903225806451612</v>
      </c>
      <c r="F41" s="18">
        <v>1</v>
      </c>
      <c r="G41" s="23">
        <v>0</v>
      </c>
      <c r="H41" s="18">
        <v>6</v>
      </c>
      <c r="I41" s="23">
        <v>1</v>
      </c>
      <c r="J41" s="18">
        <v>1</v>
      </c>
      <c r="K41" s="23">
        <v>0</v>
      </c>
      <c r="L41" s="18">
        <v>5</v>
      </c>
      <c r="M41" s="23">
        <v>0</v>
      </c>
      <c r="N41" s="18">
        <v>5</v>
      </c>
      <c r="O41" s="23">
        <v>1</v>
      </c>
      <c r="P41" s="18">
        <v>2</v>
      </c>
      <c r="Q41" s="23">
        <v>5</v>
      </c>
    </row>
    <row r="42" spans="1:17" ht="15" customHeight="1" x14ac:dyDescent="0.2">
      <c r="B42" s="1" t="s">
        <v>47</v>
      </c>
      <c r="C42" s="45">
        <v>248</v>
      </c>
      <c r="D42" s="17">
        <f>SUM(F42:Q42)</f>
        <v>235</v>
      </c>
      <c r="E42" s="28">
        <f t="shared" si="1"/>
        <v>-5.2419354838709626</v>
      </c>
      <c r="F42" s="18">
        <v>16</v>
      </c>
      <c r="G42" s="23">
        <v>16</v>
      </c>
      <c r="H42" s="18">
        <v>16</v>
      </c>
      <c r="I42" s="23">
        <v>23</v>
      </c>
      <c r="J42" s="18">
        <v>34</v>
      </c>
      <c r="K42" s="23">
        <v>18</v>
      </c>
      <c r="L42" s="18">
        <v>26</v>
      </c>
      <c r="M42" s="23">
        <v>26</v>
      </c>
      <c r="N42" s="18">
        <v>5</v>
      </c>
      <c r="O42" s="23">
        <v>26</v>
      </c>
      <c r="P42" s="18">
        <v>14</v>
      </c>
      <c r="Q42" s="23">
        <v>15</v>
      </c>
    </row>
    <row r="43" spans="1:17" ht="15" customHeight="1" x14ac:dyDescent="0.2">
      <c r="B43" s="1" t="s">
        <v>48</v>
      </c>
      <c r="C43" s="45">
        <v>140</v>
      </c>
      <c r="D43" s="17">
        <f>SUM(F43:Q43)</f>
        <v>119</v>
      </c>
      <c r="E43" s="28">
        <f>(((D43/C43-1)*100))</f>
        <v>-15.000000000000002</v>
      </c>
      <c r="F43" s="18">
        <v>13</v>
      </c>
      <c r="G43" s="23">
        <v>8</v>
      </c>
      <c r="H43" s="18">
        <v>13</v>
      </c>
      <c r="I43" s="23">
        <v>14</v>
      </c>
      <c r="J43" s="18">
        <v>7</v>
      </c>
      <c r="K43" s="23">
        <v>10</v>
      </c>
      <c r="L43" s="18">
        <v>9</v>
      </c>
      <c r="M43" s="23">
        <v>24</v>
      </c>
      <c r="N43" s="18">
        <v>4</v>
      </c>
      <c r="O43" s="23">
        <v>2</v>
      </c>
      <c r="P43" s="18">
        <v>6</v>
      </c>
      <c r="Q43" s="23">
        <v>9</v>
      </c>
    </row>
    <row r="44" spans="1:17" ht="15" customHeight="1" x14ac:dyDescent="0.2">
      <c r="B44" s="1" t="s">
        <v>49</v>
      </c>
      <c r="C44" s="45">
        <v>728</v>
      </c>
      <c r="D44" s="17">
        <f t="shared" ref="D44:D45" si="10">SUM(F44:Q44)</f>
        <v>746</v>
      </c>
      <c r="E44" s="28">
        <f t="shared" si="1"/>
        <v>2.4725274725274637</v>
      </c>
      <c r="F44" s="18">
        <v>86</v>
      </c>
      <c r="G44" s="23">
        <v>37</v>
      </c>
      <c r="H44" s="18">
        <v>62</v>
      </c>
      <c r="I44" s="23">
        <v>72</v>
      </c>
      <c r="J44" s="18">
        <v>49</v>
      </c>
      <c r="K44" s="23">
        <v>51</v>
      </c>
      <c r="L44" s="18">
        <v>66</v>
      </c>
      <c r="M44" s="23">
        <v>50</v>
      </c>
      <c r="N44" s="18">
        <v>60</v>
      </c>
      <c r="O44" s="23">
        <v>46</v>
      </c>
      <c r="P44" s="18">
        <v>72</v>
      </c>
      <c r="Q44" s="23">
        <v>95</v>
      </c>
    </row>
    <row r="45" spans="1:17" ht="15" customHeight="1" x14ac:dyDescent="0.2">
      <c r="B45" s="1" t="s">
        <v>50</v>
      </c>
      <c r="C45" s="45">
        <v>71</v>
      </c>
      <c r="D45" s="17">
        <f t="shared" si="10"/>
        <v>96</v>
      </c>
      <c r="E45" s="28">
        <f t="shared" si="1"/>
        <v>35.2112676056338</v>
      </c>
      <c r="F45" s="18">
        <v>11</v>
      </c>
      <c r="G45" s="23">
        <v>5</v>
      </c>
      <c r="H45" s="18">
        <v>4</v>
      </c>
      <c r="I45" s="23">
        <v>5</v>
      </c>
      <c r="J45" s="18">
        <v>2</v>
      </c>
      <c r="K45" s="23">
        <v>10</v>
      </c>
      <c r="L45" s="18">
        <v>12</v>
      </c>
      <c r="M45" s="23">
        <v>7</v>
      </c>
      <c r="N45" s="18">
        <v>5</v>
      </c>
      <c r="O45" s="23">
        <v>10</v>
      </c>
      <c r="P45" s="18">
        <v>14</v>
      </c>
      <c r="Q45" s="23">
        <v>11</v>
      </c>
    </row>
    <row r="46" spans="1:17" ht="15" customHeight="1" x14ac:dyDescent="0.2">
      <c r="B46" s="1" t="s">
        <v>51</v>
      </c>
      <c r="C46" s="45">
        <v>16</v>
      </c>
      <c r="D46" s="17">
        <f t="shared" ref="D46:D51" si="11">SUM(F46:Q46)</f>
        <v>9</v>
      </c>
      <c r="E46" s="28">
        <f t="shared" si="1"/>
        <v>-43.75</v>
      </c>
      <c r="F46" s="18">
        <v>1</v>
      </c>
      <c r="G46" s="23">
        <v>1</v>
      </c>
      <c r="H46" s="18">
        <v>0</v>
      </c>
      <c r="I46" s="23">
        <v>2</v>
      </c>
      <c r="J46" s="18">
        <v>0</v>
      </c>
      <c r="K46" s="23">
        <v>1</v>
      </c>
      <c r="L46" s="18">
        <v>2</v>
      </c>
      <c r="M46" s="23">
        <v>0</v>
      </c>
      <c r="N46" s="18">
        <v>1</v>
      </c>
      <c r="O46" s="23">
        <v>0</v>
      </c>
      <c r="P46" s="18">
        <v>0</v>
      </c>
      <c r="Q46" s="23">
        <v>1</v>
      </c>
    </row>
    <row r="47" spans="1:17" ht="15" customHeight="1" x14ac:dyDescent="0.2">
      <c r="B47" s="1" t="s">
        <v>67</v>
      </c>
      <c r="C47" s="45">
        <v>20</v>
      </c>
      <c r="D47" s="17">
        <f t="shared" si="11"/>
        <v>20</v>
      </c>
      <c r="E47" s="46">
        <f t="shared" si="1"/>
        <v>0</v>
      </c>
      <c r="F47" s="18">
        <v>0</v>
      </c>
      <c r="G47" s="23">
        <v>2</v>
      </c>
      <c r="H47" s="18">
        <v>4</v>
      </c>
      <c r="I47" s="23">
        <v>4</v>
      </c>
      <c r="J47" s="18">
        <v>5</v>
      </c>
      <c r="K47" s="23">
        <v>0</v>
      </c>
      <c r="L47" s="18">
        <v>0</v>
      </c>
      <c r="M47" s="23">
        <v>1</v>
      </c>
      <c r="N47" s="18">
        <v>1</v>
      </c>
      <c r="O47" s="23">
        <v>2</v>
      </c>
      <c r="P47" s="18">
        <v>0</v>
      </c>
      <c r="Q47" s="23">
        <v>1</v>
      </c>
    </row>
    <row r="48" spans="1:17" ht="15" customHeight="1" x14ac:dyDescent="0.2">
      <c r="B48" s="1" t="s">
        <v>69</v>
      </c>
      <c r="C48" s="45">
        <v>243</v>
      </c>
      <c r="D48" s="17">
        <f t="shared" si="11"/>
        <v>247</v>
      </c>
      <c r="E48" s="28">
        <f t="shared" si="1"/>
        <v>1.6460905349794164</v>
      </c>
      <c r="F48" s="18">
        <v>22</v>
      </c>
      <c r="G48" s="23">
        <v>43</v>
      </c>
      <c r="H48" s="18">
        <v>26</v>
      </c>
      <c r="I48" s="23">
        <v>27</v>
      </c>
      <c r="J48" s="18">
        <v>9</v>
      </c>
      <c r="K48" s="23">
        <v>13</v>
      </c>
      <c r="L48" s="18">
        <v>18</v>
      </c>
      <c r="M48" s="23">
        <v>20</v>
      </c>
      <c r="N48" s="18">
        <v>17</v>
      </c>
      <c r="O48" s="23">
        <v>13</v>
      </c>
      <c r="P48" s="18">
        <v>26</v>
      </c>
      <c r="Q48" s="23">
        <v>13</v>
      </c>
    </row>
    <row r="49" spans="1:17" ht="15" customHeight="1" x14ac:dyDescent="0.2">
      <c r="B49" s="1" t="s">
        <v>120</v>
      </c>
      <c r="C49" s="45">
        <v>9</v>
      </c>
      <c r="D49" s="17">
        <f t="shared" si="11"/>
        <v>0</v>
      </c>
      <c r="E49" s="28">
        <f t="shared" si="1"/>
        <v>-100</v>
      </c>
      <c r="F49" s="18">
        <v>0</v>
      </c>
      <c r="G49" s="23">
        <v>0</v>
      </c>
      <c r="H49" s="18">
        <v>0</v>
      </c>
      <c r="I49" s="23">
        <v>0</v>
      </c>
      <c r="J49" s="18">
        <v>0</v>
      </c>
      <c r="K49" s="23">
        <v>0</v>
      </c>
      <c r="L49" s="18">
        <v>0</v>
      </c>
      <c r="M49" s="23">
        <v>0</v>
      </c>
      <c r="N49" s="18">
        <v>0</v>
      </c>
      <c r="O49" s="23">
        <v>0</v>
      </c>
      <c r="P49" s="18">
        <v>0</v>
      </c>
      <c r="Q49" s="23">
        <v>0</v>
      </c>
    </row>
    <row r="50" spans="1:17" ht="15" customHeight="1" x14ac:dyDescent="0.2">
      <c r="B50" s="1" t="s">
        <v>70</v>
      </c>
      <c r="C50" s="45">
        <v>44</v>
      </c>
      <c r="D50" s="17">
        <f t="shared" si="11"/>
        <v>31</v>
      </c>
      <c r="E50" s="28">
        <f t="shared" si="1"/>
        <v>-29.54545454545454</v>
      </c>
      <c r="F50" s="18">
        <v>0</v>
      </c>
      <c r="G50" s="23">
        <v>1</v>
      </c>
      <c r="H50" s="18">
        <v>1</v>
      </c>
      <c r="I50" s="23">
        <v>3</v>
      </c>
      <c r="J50" s="18">
        <v>1</v>
      </c>
      <c r="K50" s="23">
        <v>6</v>
      </c>
      <c r="L50" s="18">
        <v>6</v>
      </c>
      <c r="M50" s="23">
        <v>3</v>
      </c>
      <c r="N50" s="18">
        <v>0</v>
      </c>
      <c r="O50" s="23">
        <v>3</v>
      </c>
      <c r="P50" s="18">
        <v>3</v>
      </c>
      <c r="Q50" s="23">
        <v>4</v>
      </c>
    </row>
    <row r="51" spans="1:17" ht="15" customHeight="1" x14ac:dyDescent="0.2">
      <c r="B51" s="1" t="s">
        <v>71</v>
      </c>
      <c r="C51" s="45">
        <v>170</v>
      </c>
      <c r="D51" s="17">
        <f t="shared" si="11"/>
        <v>203</v>
      </c>
      <c r="E51" s="28">
        <f t="shared" si="1"/>
        <v>19.411764705882351</v>
      </c>
      <c r="F51" s="18">
        <v>20</v>
      </c>
      <c r="G51" s="24">
        <v>13</v>
      </c>
      <c r="H51" s="18">
        <v>8</v>
      </c>
      <c r="I51" s="23">
        <v>9</v>
      </c>
      <c r="J51" s="18">
        <v>16</v>
      </c>
      <c r="K51" s="23">
        <v>13</v>
      </c>
      <c r="L51" s="18">
        <v>11</v>
      </c>
      <c r="M51" s="23">
        <v>18</v>
      </c>
      <c r="N51" s="18">
        <v>33</v>
      </c>
      <c r="O51" s="23">
        <v>19</v>
      </c>
      <c r="P51" s="18">
        <v>13</v>
      </c>
      <c r="Q51" s="23">
        <v>30</v>
      </c>
    </row>
    <row r="52" spans="1:17" s="2" customFormat="1" ht="21.95" customHeight="1" x14ac:dyDescent="0.2">
      <c r="A52" s="1" t="s">
        <v>68</v>
      </c>
      <c r="C52" s="44">
        <f>SUM(C54:C93)</f>
        <v>6340</v>
      </c>
      <c r="D52" s="20">
        <f>SUM(D53:D93)</f>
        <v>5512</v>
      </c>
      <c r="E52" s="28">
        <f t="shared" si="1"/>
        <v>-13.059936908517356</v>
      </c>
      <c r="F52" s="16">
        <f t="shared" ref="F52:P52" si="12">SUM(F53:F93)</f>
        <v>652</v>
      </c>
      <c r="G52" s="16">
        <f t="shared" si="12"/>
        <v>669</v>
      </c>
      <c r="H52" s="16">
        <f t="shared" si="12"/>
        <v>621</v>
      </c>
      <c r="I52" s="16">
        <f t="shared" si="12"/>
        <v>512</v>
      </c>
      <c r="J52" s="16">
        <f t="shared" si="12"/>
        <v>369</v>
      </c>
      <c r="K52" s="16">
        <f t="shared" si="12"/>
        <v>341</v>
      </c>
      <c r="L52" s="16">
        <f t="shared" si="12"/>
        <v>468</v>
      </c>
      <c r="M52" s="16">
        <f t="shared" si="12"/>
        <v>460</v>
      </c>
      <c r="N52" s="16">
        <f t="shared" si="12"/>
        <v>274</v>
      </c>
      <c r="O52" s="16">
        <f t="shared" si="12"/>
        <v>243</v>
      </c>
      <c r="P52" s="16">
        <f t="shared" si="12"/>
        <v>367</v>
      </c>
      <c r="Q52" s="16">
        <f>SUM(Q53:Q93)</f>
        <v>536</v>
      </c>
    </row>
    <row r="53" spans="1:17" s="2" customFormat="1" ht="15" customHeight="1" x14ac:dyDescent="0.2">
      <c r="A53" s="1"/>
      <c r="B53" s="1" t="s">
        <v>147</v>
      </c>
      <c r="C53" s="44">
        <v>0</v>
      </c>
      <c r="D53" s="14">
        <f>SUM(F53:Q53)</f>
        <v>1</v>
      </c>
      <c r="E53" s="28" t="s">
        <v>112</v>
      </c>
      <c r="F53" s="18">
        <v>1</v>
      </c>
      <c r="G53" s="22">
        <v>0</v>
      </c>
      <c r="H53" s="15">
        <v>0</v>
      </c>
      <c r="I53" s="22">
        <v>0</v>
      </c>
      <c r="J53" s="15">
        <v>0</v>
      </c>
      <c r="K53" s="22">
        <v>0</v>
      </c>
      <c r="L53" s="15">
        <v>0</v>
      </c>
      <c r="M53" s="22">
        <v>0</v>
      </c>
      <c r="N53" s="15">
        <v>0</v>
      </c>
      <c r="O53" s="22">
        <v>0</v>
      </c>
      <c r="P53" s="15">
        <v>0</v>
      </c>
      <c r="Q53" s="22">
        <v>0</v>
      </c>
    </row>
    <row r="54" spans="1:17" ht="15" customHeight="1" x14ac:dyDescent="0.2">
      <c r="B54" s="1" t="s">
        <v>72</v>
      </c>
      <c r="C54" s="45">
        <v>1470</v>
      </c>
      <c r="D54" s="14">
        <f>SUM(F54:Q54)</f>
        <v>1242</v>
      </c>
      <c r="E54" s="28">
        <f t="shared" si="1"/>
        <v>-15.510204081632651</v>
      </c>
      <c r="F54" s="18">
        <v>156</v>
      </c>
      <c r="G54" s="23">
        <v>178</v>
      </c>
      <c r="H54" s="18">
        <v>165</v>
      </c>
      <c r="I54" s="23">
        <v>107</v>
      </c>
      <c r="J54" s="18">
        <v>69</v>
      </c>
      <c r="K54" s="23">
        <v>68</v>
      </c>
      <c r="L54" s="18">
        <v>76</v>
      </c>
      <c r="M54" s="23">
        <v>98</v>
      </c>
      <c r="N54" s="18">
        <v>37</v>
      </c>
      <c r="O54" s="23">
        <v>52</v>
      </c>
      <c r="P54" s="18">
        <v>99</v>
      </c>
      <c r="Q54" s="23">
        <v>137</v>
      </c>
    </row>
    <row r="55" spans="1:17" ht="15" customHeight="1" x14ac:dyDescent="0.2">
      <c r="B55" s="1" t="s">
        <v>154</v>
      </c>
      <c r="C55" s="45">
        <v>0</v>
      </c>
      <c r="D55" s="14">
        <f t="shared" ref="D55:D76" si="13">SUM(F55:Q55)</f>
        <v>1</v>
      </c>
      <c r="E55" s="28" t="s">
        <v>112</v>
      </c>
      <c r="F55" s="18">
        <v>0</v>
      </c>
      <c r="G55" s="23">
        <v>0</v>
      </c>
      <c r="H55" s="18">
        <v>0</v>
      </c>
      <c r="I55" s="23">
        <v>0</v>
      </c>
      <c r="J55" s="18">
        <v>0</v>
      </c>
      <c r="K55" s="23">
        <v>0</v>
      </c>
      <c r="L55" s="18">
        <v>0</v>
      </c>
      <c r="M55" s="23">
        <v>0</v>
      </c>
      <c r="N55" s="18">
        <v>1</v>
      </c>
      <c r="O55" s="23">
        <v>0</v>
      </c>
      <c r="P55" s="18">
        <v>0</v>
      </c>
      <c r="Q55" s="23">
        <v>0</v>
      </c>
    </row>
    <row r="56" spans="1:17" ht="15" customHeight="1" x14ac:dyDescent="0.2">
      <c r="B56" s="1" t="s">
        <v>73</v>
      </c>
      <c r="C56" s="46">
        <v>166</v>
      </c>
      <c r="D56" s="14">
        <f t="shared" si="13"/>
        <v>120</v>
      </c>
      <c r="E56" s="28">
        <f t="shared" si="1"/>
        <v>-27.710843373493976</v>
      </c>
      <c r="F56" s="18">
        <v>4</v>
      </c>
      <c r="G56" s="23">
        <v>18</v>
      </c>
      <c r="H56" s="18">
        <v>12</v>
      </c>
      <c r="I56" s="23">
        <v>8</v>
      </c>
      <c r="J56" s="18">
        <v>6</v>
      </c>
      <c r="K56" s="23">
        <v>7</v>
      </c>
      <c r="L56" s="18">
        <v>14</v>
      </c>
      <c r="M56" s="23">
        <v>11</v>
      </c>
      <c r="N56" s="18">
        <v>12</v>
      </c>
      <c r="O56" s="23">
        <v>6</v>
      </c>
      <c r="P56" s="18">
        <v>13</v>
      </c>
      <c r="Q56" s="23">
        <v>9</v>
      </c>
    </row>
    <row r="57" spans="1:17" ht="15" customHeight="1" x14ac:dyDescent="0.2">
      <c r="B57" s="1" t="s">
        <v>74</v>
      </c>
      <c r="C57" s="46">
        <v>169</v>
      </c>
      <c r="D57" s="14">
        <f t="shared" si="13"/>
        <v>164</v>
      </c>
      <c r="E57" s="28">
        <f t="shared" si="1"/>
        <v>-2.9585798816568087</v>
      </c>
      <c r="F57" s="18">
        <v>13</v>
      </c>
      <c r="G57" s="23">
        <v>37</v>
      </c>
      <c r="H57" s="18">
        <v>22</v>
      </c>
      <c r="I57" s="23">
        <v>11</v>
      </c>
      <c r="J57" s="18">
        <v>10</v>
      </c>
      <c r="K57" s="23">
        <v>11</v>
      </c>
      <c r="L57" s="18">
        <v>7</v>
      </c>
      <c r="M57" s="23">
        <v>14</v>
      </c>
      <c r="N57" s="18">
        <v>12</v>
      </c>
      <c r="O57" s="23">
        <v>3</v>
      </c>
      <c r="P57" s="18">
        <v>5</v>
      </c>
      <c r="Q57" s="23">
        <v>19</v>
      </c>
    </row>
    <row r="58" spans="1:17" ht="15" customHeight="1" x14ac:dyDescent="0.2">
      <c r="B58" s="1" t="s">
        <v>121</v>
      </c>
      <c r="C58" s="46">
        <v>1</v>
      </c>
      <c r="D58" s="14">
        <f t="shared" si="13"/>
        <v>0</v>
      </c>
      <c r="E58" s="28">
        <f t="shared" si="1"/>
        <v>-100</v>
      </c>
      <c r="F58" s="24">
        <v>0</v>
      </c>
      <c r="G58" s="24">
        <v>0</v>
      </c>
      <c r="H58" s="18">
        <v>0</v>
      </c>
      <c r="I58" s="23">
        <v>0</v>
      </c>
      <c r="J58" s="18">
        <v>0</v>
      </c>
      <c r="K58" s="23">
        <v>0</v>
      </c>
      <c r="L58" s="18">
        <v>0</v>
      </c>
      <c r="M58" s="23">
        <v>0</v>
      </c>
      <c r="N58" s="18">
        <v>0</v>
      </c>
      <c r="O58" s="23">
        <v>0</v>
      </c>
      <c r="P58" s="18">
        <v>0</v>
      </c>
      <c r="Q58" s="23">
        <v>0</v>
      </c>
    </row>
    <row r="59" spans="1:17" ht="15" customHeight="1" x14ac:dyDescent="0.2">
      <c r="B59" s="1" t="s">
        <v>82</v>
      </c>
      <c r="C59" s="46">
        <v>7</v>
      </c>
      <c r="D59" s="14">
        <f t="shared" si="13"/>
        <v>11</v>
      </c>
      <c r="E59" s="28">
        <f t="shared" si="1"/>
        <v>57.142857142857139</v>
      </c>
      <c r="F59" s="18">
        <v>5</v>
      </c>
      <c r="G59" s="23">
        <v>0</v>
      </c>
      <c r="H59" s="18">
        <v>0</v>
      </c>
      <c r="I59" s="23">
        <v>0</v>
      </c>
      <c r="J59" s="18">
        <v>2</v>
      </c>
      <c r="K59" s="23">
        <v>0</v>
      </c>
      <c r="L59" s="18">
        <v>1</v>
      </c>
      <c r="M59" s="23">
        <v>0</v>
      </c>
      <c r="N59" s="18">
        <v>0</v>
      </c>
      <c r="O59" s="23">
        <v>1</v>
      </c>
      <c r="P59" s="18">
        <v>1</v>
      </c>
      <c r="Q59" s="23">
        <v>1</v>
      </c>
    </row>
    <row r="60" spans="1:17" ht="15" customHeight="1" x14ac:dyDescent="0.2">
      <c r="B60" s="1" t="s">
        <v>83</v>
      </c>
      <c r="C60" s="46">
        <v>22</v>
      </c>
      <c r="D60" s="14">
        <f t="shared" si="13"/>
        <v>9</v>
      </c>
      <c r="E60" s="28">
        <f>(((D60/C60-1)*100))</f>
        <v>-59.090909090909079</v>
      </c>
      <c r="F60" s="18">
        <v>1</v>
      </c>
      <c r="G60" s="23">
        <v>0</v>
      </c>
      <c r="H60" s="18">
        <v>0</v>
      </c>
      <c r="I60" s="23">
        <v>1</v>
      </c>
      <c r="J60" s="18">
        <v>0</v>
      </c>
      <c r="K60" s="23">
        <v>0</v>
      </c>
      <c r="L60" s="18">
        <v>2</v>
      </c>
      <c r="M60" s="23">
        <v>2</v>
      </c>
      <c r="N60" s="18">
        <v>2</v>
      </c>
      <c r="O60" s="23">
        <v>0</v>
      </c>
      <c r="P60" s="18">
        <v>0</v>
      </c>
      <c r="Q60" s="23">
        <v>1</v>
      </c>
    </row>
    <row r="61" spans="1:17" ht="15" customHeight="1" x14ac:dyDescent="0.2">
      <c r="B61" s="1" t="s">
        <v>84</v>
      </c>
      <c r="C61" s="46">
        <v>85</v>
      </c>
      <c r="D61" s="14">
        <f t="shared" si="13"/>
        <v>66</v>
      </c>
      <c r="E61" s="28">
        <f>(((D61/C61-1)*100))</f>
        <v>-22.352941176470587</v>
      </c>
      <c r="F61" s="18">
        <v>6</v>
      </c>
      <c r="G61" s="23">
        <v>11</v>
      </c>
      <c r="H61" s="18">
        <v>16</v>
      </c>
      <c r="I61" s="23">
        <v>3</v>
      </c>
      <c r="J61" s="18">
        <v>6</v>
      </c>
      <c r="K61" s="23">
        <v>1</v>
      </c>
      <c r="L61" s="18">
        <v>12</v>
      </c>
      <c r="M61" s="23">
        <v>4</v>
      </c>
      <c r="N61" s="18">
        <v>0</v>
      </c>
      <c r="O61" s="23">
        <v>1</v>
      </c>
      <c r="P61" s="18">
        <v>1</v>
      </c>
      <c r="Q61" s="23">
        <v>5</v>
      </c>
    </row>
    <row r="62" spans="1:17" ht="15" customHeight="1" x14ac:dyDescent="0.2">
      <c r="B62" s="1" t="s">
        <v>85</v>
      </c>
      <c r="C62" s="46">
        <v>24</v>
      </c>
      <c r="D62" s="14">
        <f t="shared" si="13"/>
        <v>13</v>
      </c>
      <c r="E62" s="28">
        <f t="shared" si="1"/>
        <v>-45.833333333333336</v>
      </c>
      <c r="F62" s="18">
        <v>1</v>
      </c>
      <c r="G62" s="23">
        <v>3</v>
      </c>
      <c r="H62" s="18">
        <v>6</v>
      </c>
      <c r="I62" s="23">
        <v>1</v>
      </c>
      <c r="J62" s="18">
        <v>1</v>
      </c>
      <c r="K62" s="23">
        <v>0</v>
      </c>
      <c r="L62" s="18">
        <v>0</v>
      </c>
      <c r="M62" s="23">
        <v>0</v>
      </c>
      <c r="N62" s="18">
        <v>0</v>
      </c>
      <c r="O62" s="23">
        <v>0</v>
      </c>
      <c r="P62" s="18">
        <v>1</v>
      </c>
      <c r="Q62" s="23">
        <v>0</v>
      </c>
    </row>
    <row r="63" spans="1:17" ht="15" customHeight="1" x14ac:dyDescent="0.2">
      <c r="B63" s="1" t="s">
        <v>86</v>
      </c>
      <c r="C63" s="46">
        <v>72</v>
      </c>
      <c r="D63" s="14">
        <f t="shared" si="13"/>
        <v>85</v>
      </c>
      <c r="E63" s="28">
        <f t="shared" si="1"/>
        <v>18.055555555555557</v>
      </c>
      <c r="F63" s="18">
        <v>20</v>
      </c>
      <c r="G63" s="23">
        <v>3</v>
      </c>
      <c r="H63" s="18">
        <v>13</v>
      </c>
      <c r="I63" s="23">
        <v>18</v>
      </c>
      <c r="J63" s="18">
        <v>21</v>
      </c>
      <c r="K63" s="23">
        <v>0</v>
      </c>
      <c r="L63" s="18">
        <v>5</v>
      </c>
      <c r="M63" s="23">
        <v>0</v>
      </c>
      <c r="N63" s="18">
        <v>0</v>
      </c>
      <c r="O63" s="23">
        <v>0</v>
      </c>
      <c r="P63" s="18">
        <v>2</v>
      </c>
      <c r="Q63" s="21">
        <v>3</v>
      </c>
    </row>
    <row r="64" spans="1:17" ht="15" customHeight="1" x14ac:dyDescent="0.2">
      <c r="B64" s="1" t="s">
        <v>87</v>
      </c>
      <c r="C64" s="46">
        <v>587</v>
      </c>
      <c r="D64" s="14">
        <f t="shared" si="13"/>
        <v>536</v>
      </c>
      <c r="E64" s="28">
        <f t="shared" si="1"/>
        <v>-8.6882453151618364</v>
      </c>
      <c r="F64" s="18">
        <v>47</v>
      </c>
      <c r="G64" s="23">
        <v>39</v>
      </c>
      <c r="H64" s="18">
        <v>48</v>
      </c>
      <c r="I64" s="23">
        <v>63</v>
      </c>
      <c r="J64" s="18">
        <v>27</v>
      </c>
      <c r="K64" s="23">
        <v>42</v>
      </c>
      <c r="L64" s="18">
        <v>53</v>
      </c>
      <c r="M64" s="23">
        <v>61</v>
      </c>
      <c r="N64" s="18">
        <v>46</v>
      </c>
      <c r="O64" s="23">
        <v>22</v>
      </c>
      <c r="P64" s="18">
        <v>39</v>
      </c>
      <c r="Q64" s="23">
        <v>49</v>
      </c>
    </row>
    <row r="65" spans="1:17" ht="15" customHeight="1" x14ac:dyDescent="0.2">
      <c r="B65" s="1" t="s">
        <v>88</v>
      </c>
      <c r="C65" s="46">
        <v>10</v>
      </c>
      <c r="D65" s="14">
        <f t="shared" si="13"/>
        <v>7</v>
      </c>
      <c r="E65" s="28">
        <f t="shared" si="1"/>
        <v>-30.000000000000004</v>
      </c>
      <c r="F65" s="24">
        <v>0</v>
      </c>
      <c r="G65" s="23">
        <v>0</v>
      </c>
      <c r="H65" s="18">
        <v>1</v>
      </c>
      <c r="I65" s="23">
        <v>0</v>
      </c>
      <c r="J65" s="18">
        <v>0</v>
      </c>
      <c r="K65" s="23">
        <v>0</v>
      </c>
      <c r="L65" s="18">
        <v>2</v>
      </c>
      <c r="M65" s="23">
        <v>1</v>
      </c>
      <c r="N65" s="18">
        <v>1</v>
      </c>
      <c r="O65" s="23">
        <v>1</v>
      </c>
      <c r="P65" s="18">
        <v>0</v>
      </c>
      <c r="Q65" s="23">
        <v>1</v>
      </c>
    </row>
    <row r="66" spans="1:17" ht="15" customHeight="1" x14ac:dyDescent="0.2">
      <c r="B66" s="1" t="s">
        <v>89</v>
      </c>
      <c r="C66" s="46">
        <v>25</v>
      </c>
      <c r="D66" s="14">
        <f t="shared" si="13"/>
        <v>23</v>
      </c>
      <c r="E66" s="28">
        <f t="shared" si="1"/>
        <v>-7.9999999999999964</v>
      </c>
      <c r="F66" s="18">
        <v>2</v>
      </c>
      <c r="G66" s="23">
        <v>3</v>
      </c>
      <c r="H66" s="18">
        <v>0</v>
      </c>
      <c r="I66" s="23">
        <v>3</v>
      </c>
      <c r="J66" s="18">
        <v>4</v>
      </c>
      <c r="K66" s="23">
        <v>3</v>
      </c>
      <c r="L66" s="18">
        <v>1</v>
      </c>
      <c r="M66" s="23">
        <v>2</v>
      </c>
      <c r="N66" s="18">
        <v>0</v>
      </c>
      <c r="O66" s="23">
        <v>0</v>
      </c>
      <c r="P66" s="18">
        <v>1</v>
      </c>
      <c r="Q66" s="23">
        <v>4</v>
      </c>
    </row>
    <row r="67" spans="1:17" ht="15" customHeight="1" x14ac:dyDescent="0.2">
      <c r="B67" s="1" t="s">
        <v>90</v>
      </c>
      <c r="C67" s="46">
        <v>796</v>
      </c>
      <c r="D67" s="14">
        <f t="shared" si="13"/>
        <v>706</v>
      </c>
      <c r="E67" s="28">
        <f t="shared" si="1"/>
        <v>-11.306532663316581</v>
      </c>
      <c r="F67" s="18">
        <v>91</v>
      </c>
      <c r="G67" s="23">
        <v>77</v>
      </c>
      <c r="H67" s="18">
        <v>65</v>
      </c>
      <c r="I67" s="23">
        <v>80</v>
      </c>
      <c r="J67" s="18">
        <v>43</v>
      </c>
      <c r="K67" s="23">
        <v>57</v>
      </c>
      <c r="L67" s="18">
        <v>62</v>
      </c>
      <c r="M67" s="23">
        <v>51</v>
      </c>
      <c r="N67" s="18">
        <v>28</v>
      </c>
      <c r="O67" s="23">
        <v>39</v>
      </c>
      <c r="P67" s="18">
        <v>39</v>
      </c>
      <c r="Q67" s="23">
        <v>74</v>
      </c>
    </row>
    <row r="68" spans="1:17" ht="15" customHeight="1" x14ac:dyDescent="0.2">
      <c r="B68" s="1" t="s">
        <v>91</v>
      </c>
      <c r="C68" s="46">
        <v>22</v>
      </c>
      <c r="D68" s="14">
        <f t="shared" si="13"/>
        <v>12</v>
      </c>
      <c r="E68" s="28">
        <f t="shared" si="1"/>
        <v>-45.45454545454546</v>
      </c>
      <c r="F68" s="18">
        <v>2</v>
      </c>
      <c r="G68" s="24">
        <v>2</v>
      </c>
      <c r="H68" s="18">
        <v>1</v>
      </c>
      <c r="I68" s="23">
        <v>0</v>
      </c>
      <c r="J68" s="18">
        <v>0</v>
      </c>
      <c r="K68" s="23">
        <v>0</v>
      </c>
      <c r="L68" s="18">
        <v>2</v>
      </c>
      <c r="M68" s="23">
        <v>0</v>
      </c>
      <c r="N68" s="18">
        <v>0</v>
      </c>
      <c r="O68" s="23">
        <v>0</v>
      </c>
      <c r="P68" s="18">
        <v>4</v>
      </c>
      <c r="Q68" s="21">
        <v>1</v>
      </c>
    </row>
    <row r="69" spans="1:17" ht="15" customHeight="1" x14ac:dyDescent="0.2">
      <c r="B69" s="1" t="s">
        <v>94</v>
      </c>
      <c r="C69" s="46">
        <v>478</v>
      </c>
      <c r="D69" s="14">
        <f t="shared" si="13"/>
        <v>477</v>
      </c>
      <c r="E69" s="28">
        <f t="shared" si="1"/>
        <v>-0.20920502092049986</v>
      </c>
      <c r="F69" s="18">
        <v>59</v>
      </c>
      <c r="G69" s="23">
        <v>42</v>
      </c>
      <c r="H69" s="18">
        <v>39</v>
      </c>
      <c r="I69" s="23">
        <v>35</v>
      </c>
      <c r="J69" s="18">
        <v>33</v>
      </c>
      <c r="K69" s="23">
        <v>13</v>
      </c>
      <c r="L69" s="18">
        <v>63</v>
      </c>
      <c r="M69" s="23">
        <v>75</v>
      </c>
      <c r="N69" s="18">
        <v>33</v>
      </c>
      <c r="O69" s="23">
        <v>15</v>
      </c>
      <c r="P69" s="18">
        <v>21</v>
      </c>
      <c r="Q69" s="23">
        <v>49</v>
      </c>
    </row>
    <row r="70" spans="1:17" ht="15" customHeight="1" x14ac:dyDescent="0.2">
      <c r="B70" s="1" t="s">
        <v>95</v>
      </c>
      <c r="C70" s="46">
        <v>29</v>
      </c>
      <c r="D70" s="14">
        <f t="shared" si="13"/>
        <v>30</v>
      </c>
      <c r="E70" s="28">
        <f t="shared" si="1"/>
        <v>3.4482758620689724</v>
      </c>
      <c r="F70" s="18">
        <v>15</v>
      </c>
      <c r="G70" s="23">
        <v>2</v>
      </c>
      <c r="H70" s="18">
        <v>1</v>
      </c>
      <c r="I70" s="23">
        <v>0</v>
      </c>
      <c r="J70" s="18">
        <v>3</v>
      </c>
      <c r="K70" s="23">
        <v>2</v>
      </c>
      <c r="L70" s="18">
        <v>1</v>
      </c>
      <c r="M70" s="23">
        <v>0</v>
      </c>
      <c r="N70" s="18">
        <v>3</v>
      </c>
      <c r="O70" s="23">
        <v>1</v>
      </c>
      <c r="P70" s="18">
        <v>0</v>
      </c>
      <c r="Q70" s="23">
        <v>2</v>
      </c>
    </row>
    <row r="71" spans="1:17" ht="15" customHeight="1" x14ac:dyDescent="0.2">
      <c r="B71" s="1" t="s">
        <v>93</v>
      </c>
      <c r="C71" s="46">
        <v>98</v>
      </c>
      <c r="D71" s="14">
        <f t="shared" si="13"/>
        <v>71</v>
      </c>
      <c r="E71" s="28">
        <f t="shared" si="1"/>
        <v>-27.551020408163261</v>
      </c>
      <c r="F71" s="18">
        <v>7</v>
      </c>
      <c r="G71" s="23">
        <v>7</v>
      </c>
      <c r="H71" s="18">
        <v>4</v>
      </c>
      <c r="I71" s="23">
        <v>4</v>
      </c>
      <c r="J71" s="18">
        <v>9</v>
      </c>
      <c r="K71" s="23">
        <v>11</v>
      </c>
      <c r="L71" s="18">
        <v>7</v>
      </c>
      <c r="M71" s="23">
        <v>10</v>
      </c>
      <c r="N71" s="18">
        <v>2</v>
      </c>
      <c r="O71" s="23">
        <v>2</v>
      </c>
      <c r="P71" s="18">
        <v>4</v>
      </c>
      <c r="Q71" s="23">
        <v>4</v>
      </c>
    </row>
    <row r="72" spans="1:17" ht="15" customHeight="1" x14ac:dyDescent="0.2">
      <c r="B72" s="1" t="s">
        <v>96</v>
      </c>
      <c r="C72" s="46">
        <v>3</v>
      </c>
      <c r="D72" s="14">
        <f t="shared" si="13"/>
        <v>0</v>
      </c>
      <c r="E72" s="28">
        <f t="shared" si="1"/>
        <v>-100</v>
      </c>
      <c r="F72" s="18">
        <v>0</v>
      </c>
      <c r="G72" s="23">
        <v>0</v>
      </c>
      <c r="H72" s="18">
        <v>0</v>
      </c>
      <c r="I72" s="23">
        <v>0</v>
      </c>
      <c r="J72" s="18">
        <v>0</v>
      </c>
      <c r="K72" s="23">
        <v>0</v>
      </c>
      <c r="L72" s="18">
        <v>0</v>
      </c>
      <c r="M72" s="23">
        <v>0</v>
      </c>
      <c r="N72" s="18">
        <v>0</v>
      </c>
      <c r="O72" s="23">
        <v>0</v>
      </c>
      <c r="P72" s="18">
        <v>0</v>
      </c>
      <c r="Q72" s="23">
        <v>0</v>
      </c>
    </row>
    <row r="73" spans="1:17" ht="15" customHeight="1" x14ac:dyDescent="0.2">
      <c r="B73" s="1" t="s">
        <v>97</v>
      </c>
      <c r="C73" s="45">
        <v>436</v>
      </c>
      <c r="D73" s="14">
        <f t="shared" si="13"/>
        <v>385</v>
      </c>
      <c r="E73" s="28">
        <f t="shared" si="1"/>
        <v>-11.69724770642202</v>
      </c>
      <c r="F73" s="18">
        <v>37</v>
      </c>
      <c r="G73" s="23">
        <v>30</v>
      </c>
      <c r="H73" s="18">
        <v>65</v>
      </c>
      <c r="I73" s="23">
        <v>31</v>
      </c>
      <c r="J73" s="18">
        <v>26</v>
      </c>
      <c r="K73" s="23">
        <v>17</v>
      </c>
      <c r="L73" s="18">
        <v>25</v>
      </c>
      <c r="M73" s="23">
        <v>50</v>
      </c>
      <c r="N73" s="18">
        <v>30</v>
      </c>
      <c r="O73" s="23">
        <v>17</v>
      </c>
      <c r="P73" s="18">
        <v>23</v>
      </c>
      <c r="Q73" s="23">
        <v>34</v>
      </c>
    </row>
    <row r="74" spans="1:17" ht="15" customHeight="1" x14ac:dyDescent="0.2">
      <c r="B74" s="1" t="s">
        <v>98</v>
      </c>
      <c r="C74" s="45">
        <v>2</v>
      </c>
      <c r="D74" s="14">
        <f t="shared" si="13"/>
        <v>3</v>
      </c>
      <c r="E74" s="28">
        <f t="shared" si="1"/>
        <v>50</v>
      </c>
      <c r="F74" s="24">
        <v>0</v>
      </c>
      <c r="G74" s="24">
        <v>0</v>
      </c>
      <c r="H74" s="18">
        <v>1</v>
      </c>
      <c r="I74" s="23">
        <v>0</v>
      </c>
      <c r="J74" s="18">
        <v>1</v>
      </c>
      <c r="K74" s="23">
        <v>1</v>
      </c>
      <c r="L74" s="18">
        <v>0</v>
      </c>
      <c r="M74" s="23">
        <v>0</v>
      </c>
      <c r="N74" s="18">
        <v>0</v>
      </c>
      <c r="O74" s="23">
        <v>0</v>
      </c>
      <c r="P74" s="18">
        <v>0</v>
      </c>
      <c r="Q74" s="23">
        <v>0</v>
      </c>
    </row>
    <row r="75" spans="1:17" ht="15" customHeight="1" x14ac:dyDescent="0.2">
      <c r="B75" s="1" t="s">
        <v>92</v>
      </c>
      <c r="C75" s="45">
        <v>10</v>
      </c>
      <c r="D75" s="14">
        <f t="shared" si="13"/>
        <v>17</v>
      </c>
      <c r="E75" s="28">
        <f t="shared" si="1"/>
        <v>70</v>
      </c>
      <c r="F75" s="18">
        <v>3</v>
      </c>
      <c r="G75" s="23">
        <v>1</v>
      </c>
      <c r="H75" s="18">
        <v>5</v>
      </c>
      <c r="I75" s="23">
        <v>0</v>
      </c>
      <c r="J75" s="18">
        <v>0</v>
      </c>
      <c r="K75" s="23">
        <v>2</v>
      </c>
      <c r="L75" s="18">
        <v>0</v>
      </c>
      <c r="M75" s="23">
        <v>0</v>
      </c>
      <c r="N75" s="18">
        <v>1</v>
      </c>
      <c r="O75" s="23">
        <v>5</v>
      </c>
      <c r="P75" s="18">
        <v>0</v>
      </c>
      <c r="Q75" s="23">
        <v>0</v>
      </c>
    </row>
    <row r="76" spans="1:17" ht="15" customHeight="1" x14ac:dyDescent="0.2">
      <c r="B76" s="1" t="s">
        <v>61</v>
      </c>
      <c r="C76" s="45">
        <v>4</v>
      </c>
      <c r="D76" s="14">
        <f t="shared" si="13"/>
        <v>9</v>
      </c>
      <c r="E76" s="28">
        <f t="shared" si="1"/>
        <v>125</v>
      </c>
      <c r="F76" s="18">
        <v>0</v>
      </c>
      <c r="G76" s="24">
        <v>1</v>
      </c>
      <c r="H76" s="18">
        <v>3</v>
      </c>
      <c r="I76" s="23">
        <v>0</v>
      </c>
      <c r="J76" s="18">
        <v>2</v>
      </c>
      <c r="K76" s="23">
        <v>1</v>
      </c>
      <c r="L76" s="18">
        <v>0</v>
      </c>
      <c r="M76" s="23">
        <v>0</v>
      </c>
      <c r="N76" s="18">
        <v>0</v>
      </c>
      <c r="O76" s="23">
        <v>0</v>
      </c>
      <c r="P76" s="18">
        <v>0</v>
      </c>
      <c r="Q76" s="23">
        <v>2</v>
      </c>
    </row>
    <row r="77" spans="1:17" ht="15" customHeight="1" x14ac:dyDescent="0.2">
      <c r="B77" s="1" t="s">
        <v>125</v>
      </c>
      <c r="C77" s="45">
        <v>0</v>
      </c>
      <c r="D77" s="14">
        <f>SUM(F77:Q77)</f>
        <v>1</v>
      </c>
      <c r="E77" s="28" t="s">
        <v>112</v>
      </c>
      <c r="F77" s="24">
        <v>1</v>
      </c>
      <c r="G77" s="24">
        <v>0</v>
      </c>
      <c r="H77" s="18">
        <v>0</v>
      </c>
      <c r="I77" s="23">
        <v>0</v>
      </c>
      <c r="J77" s="18">
        <v>0</v>
      </c>
      <c r="K77" s="23">
        <v>0</v>
      </c>
      <c r="L77" s="18">
        <v>0</v>
      </c>
      <c r="M77" s="23">
        <v>0</v>
      </c>
      <c r="N77" s="18">
        <v>0</v>
      </c>
      <c r="O77" s="23">
        <v>0</v>
      </c>
      <c r="P77" s="18">
        <v>0</v>
      </c>
      <c r="Q77" s="23">
        <v>0</v>
      </c>
    </row>
    <row r="78" spans="1:17" ht="15" customHeight="1" x14ac:dyDescent="0.2">
      <c r="B78" s="1" t="s">
        <v>66</v>
      </c>
      <c r="C78" s="45">
        <v>3</v>
      </c>
      <c r="D78" s="14">
        <f>SUM(F78:Q78)</f>
        <v>4</v>
      </c>
      <c r="E78" s="28">
        <f>(((D78/C78-1)*100))</f>
        <v>33.333333333333329</v>
      </c>
      <c r="F78" s="24">
        <v>0</v>
      </c>
      <c r="G78" s="24">
        <v>0</v>
      </c>
      <c r="H78" s="18">
        <v>0</v>
      </c>
      <c r="I78" s="23">
        <v>1</v>
      </c>
      <c r="J78" s="18">
        <v>0</v>
      </c>
      <c r="K78" s="23">
        <v>0</v>
      </c>
      <c r="L78" s="18">
        <v>0</v>
      </c>
      <c r="M78" s="23">
        <v>0</v>
      </c>
      <c r="N78" s="18">
        <v>0</v>
      </c>
      <c r="O78" s="23">
        <v>0</v>
      </c>
      <c r="P78" s="18">
        <v>0</v>
      </c>
      <c r="Q78" s="23">
        <v>3</v>
      </c>
    </row>
    <row r="79" spans="1:17" ht="15" customHeight="1" x14ac:dyDescent="0.2">
      <c r="B79" s="1" t="s">
        <v>64</v>
      </c>
      <c r="C79" s="45">
        <v>1</v>
      </c>
      <c r="D79" s="14">
        <f>SUM(F79:Q79)</f>
        <v>3</v>
      </c>
      <c r="E79" s="28">
        <f t="shared" ref="E79:E84" si="14">(((D79/C79-1)*100))</f>
        <v>200</v>
      </c>
      <c r="F79" s="24">
        <v>0</v>
      </c>
      <c r="G79" s="24">
        <v>0</v>
      </c>
      <c r="H79" s="18">
        <v>0</v>
      </c>
      <c r="I79" s="23">
        <v>2</v>
      </c>
      <c r="J79" s="18">
        <v>1</v>
      </c>
      <c r="K79" s="23">
        <v>0</v>
      </c>
      <c r="L79" s="18">
        <v>0</v>
      </c>
      <c r="M79" s="23">
        <v>0</v>
      </c>
      <c r="N79" s="18">
        <v>0</v>
      </c>
      <c r="O79" s="23">
        <v>0</v>
      </c>
      <c r="P79" s="18">
        <v>0</v>
      </c>
      <c r="Q79" s="23">
        <v>0</v>
      </c>
    </row>
    <row r="80" spans="1:17" ht="21.95" customHeight="1" x14ac:dyDescent="0.2">
      <c r="A80" s="1" t="s">
        <v>116</v>
      </c>
      <c r="C80" s="45"/>
      <c r="D80" s="14"/>
      <c r="E80" s="28"/>
      <c r="F80" s="18"/>
      <c r="G80" s="23"/>
      <c r="H80" s="18"/>
      <c r="I80" s="23"/>
      <c r="J80" s="18"/>
      <c r="K80" s="23"/>
      <c r="L80" s="18"/>
      <c r="M80" s="23"/>
      <c r="N80" s="18"/>
      <c r="O80" s="23"/>
      <c r="P80" s="18"/>
      <c r="Q80" s="23"/>
    </row>
    <row r="81" spans="1:17" ht="15" customHeight="1" x14ac:dyDescent="0.2">
      <c r="B81" s="1" t="s">
        <v>65</v>
      </c>
      <c r="C81" s="45">
        <v>70</v>
      </c>
      <c r="D81" s="14">
        <f>SUM(F81:Q81)</f>
        <v>31</v>
      </c>
      <c r="E81" s="28">
        <f t="shared" si="14"/>
        <v>-55.714285714285715</v>
      </c>
      <c r="F81" s="18">
        <v>3</v>
      </c>
      <c r="G81" s="23">
        <v>4</v>
      </c>
      <c r="H81" s="18">
        <v>2</v>
      </c>
      <c r="I81" s="23">
        <v>8</v>
      </c>
      <c r="J81" s="18">
        <v>3</v>
      </c>
      <c r="K81" s="23">
        <v>1</v>
      </c>
      <c r="L81" s="18">
        <v>0</v>
      </c>
      <c r="M81" s="23">
        <v>1</v>
      </c>
      <c r="N81" s="18">
        <v>1</v>
      </c>
      <c r="O81" s="23">
        <v>1</v>
      </c>
      <c r="P81" s="18">
        <v>2</v>
      </c>
      <c r="Q81" s="23">
        <v>5</v>
      </c>
    </row>
    <row r="82" spans="1:17" ht="15" customHeight="1" x14ac:dyDescent="0.2">
      <c r="B82" s="1" t="s">
        <v>63</v>
      </c>
      <c r="C82" s="45">
        <v>107</v>
      </c>
      <c r="D82" s="14">
        <f>SUM(F82:Q82)</f>
        <v>114</v>
      </c>
      <c r="E82" s="28">
        <f t="shared" si="14"/>
        <v>6.5420560747663448</v>
      </c>
      <c r="F82" s="18">
        <v>13</v>
      </c>
      <c r="G82" s="23">
        <v>23</v>
      </c>
      <c r="H82" s="18">
        <v>21</v>
      </c>
      <c r="I82" s="23">
        <v>6</v>
      </c>
      <c r="J82" s="18">
        <v>14</v>
      </c>
      <c r="K82" s="23">
        <v>3</v>
      </c>
      <c r="L82" s="18">
        <v>8</v>
      </c>
      <c r="M82" s="23">
        <v>5</v>
      </c>
      <c r="N82" s="18">
        <v>9</v>
      </c>
      <c r="O82" s="23">
        <v>4</v>
      </c>
      <c r="P82" s="18">
        <v>3</v>
      </c>
      <c r="Q82" s="23">
        <v>5</v>
      </c>
    </row>
    <row r="83" spans="1:17" ht="15" customHeight="1" x14ac:dyDescent="0.2">
      <c r="B83" s="1" t="s">
        <v>62</v>
      </c>
      <c r="C83" s="45">
        <v>100</v>
      </c>
      <c r="D83" s="14">
        <f t="shared" ref="D83:D93" si="15">SUM(F83:Q83)</f>
        <v>52</v>
      </c>
      <c r="E83" s="28">
        <f t="shared" si="14"/>
        <v>-48</v>
      </c>
      <c r="F83" s="18">
        <v>5</v>
      </c>
      <c r="G83" s="23">
        <v>7</v>
      </c>
      <c r="H83" s="18">
        <v>5</v>
      </c>
      <c r="I83" s="23">
        <v>5</v>
      </c>
      <c r="J83" s="18">
        <v>3</v>
      </c>
      <c r="K83" s="23">
        <v>2</v>
      </c>
      <c r="L83" s="18">
        <v>5</v>
      </c>
      <c r="M83" s="23">
        <v>4</v>
      </c>
      <c r="N83" s="18">
        <v>4</v>
      </c>
      <c r="O83" s="23">
        <v>2</v>
      </c>
      <c r="P83" s="18">
        <v>9</v>
      </c>
      <c r="Q83" s="23">
        <v>1</v>
      </c>
    </row>
    <row r="84" spans="1:17" ht="15" customHeight="1" x14ac:dyDescent="0.2">
      <c r="B84" s="1" t="s">
        <v>60</v>
      </c>
      <c r="C84" s="45">
        <v>746</v>
      </c>
      <c r="D84" s="14">
        <f t="shared" si="15"/>
        <v>587</v>
      </c>
      <c r="E84" s="28">
        <f t="shared" si="14"/>
        <v>-21.313672922252014</v>
      </c>
      <c r="F84" s="18">
        <v>69</v>
      </c>
      <c r="G84" s="23">
        <v>71</v>
      </c>
      <c r="H84" s="18">
        <v>54</v>
      </c>
      <c r="I84" s="23">
        <v>67</v>
      </c>
      <c r="J84" s="18">
        <v>33</v>
      </c>
      <c r="K84" s="23">
        <v>51</v>
      </c>
      <c r="L84" s="18">
        <v>55</v>
      </c>
      <c r="M84" s="23">
        <v>36</v>
      </c>
      <c r="N84" s="18">
        <v>32</v>
      </c>
      <c r="O84" s="23">
        <v>26</v>
      </c>
      <c r="P84" s="18">
        <v>39</v>
      </c>
      <c r="Q84" s="23">
        <v>54</v>
      </c>
    </row>
    <row r="85" spans="1:17" ht="15" customHeight="1" x14ac:dyDescent="0.2">
      <c r="B85" s="1" t="s">
        <v>56</v>
      </c>
      <c r="C85" s="45">
        <v>101</v>
      </c>
      <c r="D85" s="14">
        <f t="shared" si="15"/>
        <v>82</v>
      </c>
      <c r="E85" s="28">
        <f>(((D85/C85-1)*100))</f>
        <v>-18.811881188118807</v>
      </c>
      <c r="F85" s="18">
        <v>8</v>
      </c>
      <c r="G85" s="23">
        <v>18</v>
      </c>
      <c r="H85" s="18">
        <v>8</v>
      </c>
      <c r="I85" s="23">
        <v>5</v>
      </c>
      <c r="J85" s="18">
        <v>7</v>
      </c>
      <c r="K85" s="23">
        <v>4</v>
      </c>
      <c r="L85" s="18">
        <v>7</v>
      </c>
      <c r="M85" s="23">
        <v>6</v>
      </c>
      <c r="N85" s="18">
        <v>3</v>
      </c>
      <c r="O85" s="23">
        <v>3</v>
      </c>
      <c r="P85" s="18">
        <v>2</v>
      </c>
      <c r="Q85" s="23">
        <v>11</v>
      </c>
    </row>
    <row r="86" spans="1:17" ht="15" customHeight="1" x14ac:dyDescent="0.2">
      <c r="B86" s="1" t="s">
        <v>59</v>
      </c>
      <c r="C86" s="45">
        <v>3</v>
      </c>
      <c r="D86" s="14">
        <f t="shared" si="15"/>
        <v>2</v>
      </c>
      <c r="E86" s="28">
        <f t="shared" ref="E86:E110" si="16">(((D86/C86-1)*100))</f>
        <v>-33.333333333333336</v>
      </c>
      <c r="F86" s="18">
        <v>0</v>
      </c>
      <c r="G86" s="23">
        <v>1</v>
      </c>
      <c r="H86" s="18">
        <v>0</v>
      </c>
      <c r="I86" s="23">
        <v>0</v>
      </c>
      <c r="J86" s="26">
        <v>0</v>
      </c>
      <c r="K86" s="23">
        <v>0</v>
      </c>
      <c r="L86" s="18">
        <v>1</v>
      </c>
      <c r="M86" s="23">
        <v>0</v>
      </c>
      <c r="N86" s="18">
        <v>0</v>
      </c>
      <c r="O86" s="23">
        <v>0</v>
      </c>
      <c r="P86" s="18">
        <v>0</v>
      </c>
      <c r="Q86" s="23">
        <v>0</v>
      </c>
    </row>
    <row r="87" spans="1:17" ht="15" customHeight="1" x14ac:dyDescent="0.2">
      <c r="B87" s="1" t="s">
        <v>58</v>
      </c>
      <c r="C87" s="45">
        <v>18</v>
      </c>
      <c r="D87" s="14">
        <f t="shared" si="15"/>
        <v>33</v>
      </c>
      <c r="E87" s="28">
        <f t="shared" si="16"/>
        <v>83.333333333333329</v>
      </c>
      <c r="F87" s="18">
        <v>6</v>
      </c>
      <c r="G87" s="23">
        <v>3</v>
      </c>
      <c r="H87" s="18">
        <v>2</v>
      </c>
      <c r="I87" s="23">
        <v>3</v>
      </c>
      <c r="J87" s="18">
        <v>2</v>
      </c>
      <c r="K87" s="23">
        <v>4</v>
      </c>
      <c r="L87" s="18">
        <v>0</v>
      </c>
      <c r="M87" s="23">
        <v>2</v>
      </c>
      <c r="N87" s="18">
        <v>1</v>
      </c>
      <c r="O87" s="23">
        <v>1</v>
      </c>
      <c r="P87" s="18">
        <v>2</v>
      </c>
      <c r="Q87" s="23">
        <v>7</v>
      </c>
    </row>
    <row r="88" spans="1:17" ht="15" customHeight="1" x14ac:dyDescent="0.2">
      <c r="B88" s="1" t="s">
        <v>57</v>
      </c>
      <c r="C88" s="45">
        <v>214</v>
      </c>
      <c r="D88" s="14">
        <f t="shared" si="15"/>
        <v>157</v>
      </c>
      <c r="E88" s="28">
        <f t="shared" si="16"/>
        <v>-26.635514018691588</v>
      </c>
      <c r="F88" s="18">
        <v>7</v>
      </c>
      <c r="G88" s="23">
        <v>20</v>
      </c>
      <c r="H88" s="18">
        <v>14</v>
      </c>
      <c r="I88" s="23">
        <v>17</v>
      </c>
      <c r="J88" s="18">
        <v>9</v>
      </c>
      <c r="K88" s="23">
        <v>12</v>
      </c>
      <c r="L88" s="18">
        <v>13</v>
      </c>
      <c r="M88" s="23">
        <v>8</v>
      </c>
      <c r="N88" s="18">
        <v>9</v>
      </c>
      <c r="O88" s="23">
        <v>16</v>
      </c>
      <c r="P88" s="18">
        <v>21</v>
      </c>
      <c r="Q88" s="23">
        <v>11</v>
      </c>
    </row>
    <row r="89" spans="1:17" ht="15" customHeight="1" x14ac:dyDescent="0.2">
      <c r="B89" s="1" t="s">
        <v>155</v>
      </c>
      <c r="C89" s="45">
        <v>0</v>
      </c>
      <c r="D89" s="14">
        <f t="shared" si="15"/>
        <v>1</v>
      </c>
      <c r="E89" s="28" t="s">
        <v>112</v>
      </c>
      <c r="F89" s="18">
        <v>0</v>
      </c>
      <c r="G89" s="23">
        <v>0</v>
      </c>
      <c r="H89" s="18">
        <v>0</v>
      </c>
      <c r="I89" s="23">
        <v>0</v>
      </c>
      <c r="J89" s="18">
        <v>0</v>
      </c>
      <c r="K89" s="23">
        <v>0</v>
      </c>
      <c r="L89" s="18">
        <v>0</v>
      </c>
      <c r="M89" s="23">
        <v>0</v>
      </c>
      <c r="N89" s="18">
        <v>1</v>
      </c>
      <c r="O89" s="23">
        <v>0</v>
      </c>
      <c r="P89" s="18">
        <v>0</v>
      </c>
      <c r="Q89" s="23">
        <v>0</v>
      </c>
    </row>
    <row r="90" spans="1:17" ht="15" customHeight="1" x14ac:dyDescent="0.2">
      <c r="B90" s="1" t="s">
        <v>55</v>
      </c>
      <c r="C90" s="45">
        <v>2</v>
      </c>
      <c r="D90" s="14">
        <f t="shared" si="15"/>
        <v>8</v>
      </c>
      <c r="E90" s="28">
        <f t="shared" si="16"/>
        <v>300</v>
      </c>
      <c r="F90" s="18">
        <v>1</v>
      </c>
      <c r="G90" s="34">
        <v>1</v>
      </c>
      <c r="H90" s="18">
        <v>0</v>
      </c>
      <c r="I90" s="23">
        <v>1</v>
      </c>
      <c r="J90" s="18">
        <v>0</v>
      </c>
      <c r="K90" s="23">
        <v>0</v>
      </c>
      <c r="L90" s="18">
        <v>0</v>
      </c>
      <c r="M90" s="23">
        <v>0</v>
      </c>
      <c r="N90" s="18">
        <v>0</v>
      </c>
      <c r="O90" s="23">
        <v>4</v>
      </c>
      <c r="P90" s="18">
        <v>1</v>
      </c>
      <c r="Q90" s="23">
        <v>0</v>
      </c>
    </row>
    <row r="91" spans="1:17" ht="15" customHeight="1" x14ac:dyDescent="0.2">
      <c r="B91" s="1" t="s">
        <v>53</v>
      </c>
      <c r="C91" s="45">
        <v>79</v>
      </c>
      <c r="D91" s="14">
        <f t="shared" si="15"/>
        <v>94</v>
      </c>
      <c r="E91" s="28">
        <f t="shared" si="16"/>
        <v>18.98734177215189</v>
      </c>
      <c r="F91" s="18">
        <v>29</v>
      </c>
      <c r="G91" s="23">
        <v>24</v>
      </c>
      <c r="H91" s="18">
        <v>4</v>
      </c>
      <c r="I91" s="23">
        <v>3</v>
      </c>
      <c r="J91" s="18">
        <v>4</v>
      </c>
      <c r="K91" s="23">
        <v>2</v>
      </c>
      <c r="L91" s="18">
        <v>3</v>
      </c>
      <c r="M91" s="23">
        <v>4</v>
      </c>
      <c r="N91" s="18">
        <v>1</v>
      </c>
      <c r="O91" s="23">
        <v>7</v>
      </c>
      <c r="P91" s="18">
        <v>3</v>
      </c>
      <c r="Q91" s="23">
        <v>10</v>
      </c>
    </row>
    <row r="92" spans="1:17" ht="15" customHeight="1" x14ac:dyDescent="0.2">
      <c r="B92" s="1" t="s">
        <v>54</v>
      </c>
      <c r="C92" s="45">
        <v>351</v>
      </c>
      <c r="D92" s="14">
        <f t="shared" si="15"/>
        <v>323</v>
      </c>
      <c r="E92" s="28">
        <f t="shared" si="16"/>
        <v>-7.9772079772079785</v>
      </c>
      <c r="F92" s="18">
        <v>39</v>
      </c>
      <c r="G92" s="23">
        <v>41</v>
      </c>
      <c r="H92" s="18">
        <v>39</v>
      </c>
      <c r="I92" s="23">
        <v>25</v>
      </c>
      <c r="J92" s="18">
        <v>29</v>
      </c>
      <c r="K92" s="23">
        <v>23</v>
      </c>
      <c r="L92" s="18">
        <v>39</v>
      </c>
      <c r="M92" s="23">
        <v>13</v>
      </c>
      <c r="N92" s="18">
        <v>3</v>
      </c>
      <c r="O92" s="23">
        <v>13</v>
      </c>
      <c r="P92" s="18">
        <v>31</v>
      </c>
      <c r="Q92" s="23">
        <v>28</v>
      </c>
    </row>
    <row r="93" spans="1:17" ht="15" customHeight="1" x14ac:dyDescent="0.2">
      <c r="B93" s="1" t="s">
        <v>52</v>
      </c>
      <c r="C93" s="45">
        <v>29</v>
      </c>
      <c r="D93" s="14">
        <f t="shared" si="15"/>
        <v>32</v>
      </c>
      <c r="E93" s="28">
        <f t="shared" si="16"/>
        <v>10.344827586206895</v>
      </c>
      <c r="F93" s="18">
        <v>1</v>
      </c>
      <c r="G93" s="23">
        <v>2</v>
      </c>
      <c r="H93" s="18">
        <v>5</v>
      </c>
      <c r="I93" s="23">
        <v>4</v>
      </c>
      <c r="J93" s="18">
        <v>1</v>
      </c>
      <c r="K93" s="23">
        <v>3</v>
      </c>
      <c r="L93" s="18">
        <v>4</v>
      </c>
      <c r="M93" s="23">
        <v>2</v>
      </c>
      <c r="N93" s="18">
        <v>2</v>
      </c>
      <c r="O93" s="23">
        <v>1</v>
      </c>
      <c r="P93" s="18">
        <v>1</v>
      </c>
      <c r="Q93" s="23">
        <v>6</v>
      </c>
    </row>
    <row r="94" spans="1:17" s="2" customFormat="1" ht="21.95" customHeight="1" x14ac:dyDescent="0.2">
      <c r="A94" s="1" t="s">
        <v>41</v>
      </c>
      <c r="C94" s="44">
        <f>SUM(C95:C122)</f>
        <v>946</v>
      </c>
      <c r="D94" s="15">
        <f>SUM(D95:D122)</f>
        <v>992</v>
      </c>
      <c r="E94" s="28">
        <f t="shared" si="16"/>
        <v>4.862579281183943</v>
      </c>
      <c r="F94" s="15">
        <f>SUM(F95:F122)</f>
        <v>108</v>
      </c>
      <c r="G94" s="15">
        <f t="shared" ref="G94:P94" si="17">SUM(G95:G122)</f>
        <v>103</v>
      </c>
      <c r="H94" s="15">
        <f t="shared" si="17"/>
        <v>80</v>
      </c>
      <c r="I94" s="15">
        <f t="shared" si="17"/>
        <v>107</v>
      </c>
      <c r="J94" s="15">
        <f t="shared" si="17"/>
        <v>59</v>
      </c>
      <c r="K94" s="15">
        <f t="shared" si="17"/>
        <v>59</v>
      </c>
      <c r="L94" s="15">
        <f t="shared" si="17"/>
        <v>81</v>
      </c>
      <c r="M94" s="15">
        <f t="shared" si="17"/>
        <v>68</v>
      </c>
      <c r="N94" s="15">
        <f t="shared" si="17"/>
        <v>57</v>
      </c>
      <c r="O94" s="15">
        <f t="shared" si="17"/>
        <v>92</v>
      </c>
      <c r="P94" s="15">
        <f t="shared" si="17"/>
        <v>63</v>
      </c>
      <c r="Q94" s="16">
        <f>SUM(Q95:Q122)</f>
        <v>115</v>
      </c>
    </row>
    <row r="95" spans="1:17" s="2" customFormat="1" ht="15" customHeight="1" x14ac:dyDescent="0.2">
      <c r="A95" s="1"/>
      <c r="B95" s="1" t="s">
        <v>130</v>
      </c>
      <c r="C95" s="45">
        <v>2</v>
      </c>
      <c r="D95" s="22">
        <f t="shared" ref="D95:D104" si="18">SUM(F95:Q95)</f>
        <v>3</v>
      </c>
      <c r="E95" s="28">
        <f t="shared" si="16"/>
        <v>50</v>
      </c>
      <c r="F95" s="24">
        <v>0</v>
      </c>
      <c r="G95" s="24">
        <v>1</v>
      </c>
      <c r="H95" s="23">
        <v>0</v>
      </c>
      <c r="I95" s="19">
        <v>0</v>
      </c>
      <c r="J95" s="18">
        <v>1</v>
      </c>
      <c r="K95" s="23">
        <v>0</v>
      </c>
      <c r="L95" s="18">
        <v>1</v>
      </c>
      <c r="M95" s="23">
        <v>0</v>
      </c>
      <c r="N95" s="18">
        <v>0</v>
      </c>
      <c r="O95" s="23">
        <v>0</v>
      </c>
      <c r="P95" s="18">
        <v>0</v>
      </c>
      <c r="Q95" s="23">
        <v>0</v>
      </c>
    </row>
    <row r="96" spans="1:17" s="2" customFormat="1" ht="15" customHeight="1" x14ac:dyDescent="0.2">
      <c r="A96" s="1"/>
      <c r="B96" s="1" t="s">
        <v>151</v>
      </c>
      <c r="C96" s="45">
        <v>0</v>
      </c>
      <c r="D96" s="22">
        <f t="shared" si="18"/>
        <v>1</v>
      </c>
      <c r="E96" s="28" t="s">
        <v>112</v>
      </c>
      <c r="F96" s="24">
        <v>0</v>
      </c>
      <c r="G96" s="24">
        <v>0</v>
      </c>
      <c r="H96" s="23">
        <v>0</v>
      </c>
      <c r="I96" s="19">
        <v>0</v>
      </c>
      <c r="J96" s="18">
        <v>0</v>
      </c>
      <c r="K96" s="23">
        <v>1</v>
      </c>
      <c r="L96" s="18">
        <v>0</v>
      </c>
      <c r="M96" s="23">
        <v>0</v>
      </c>
      <c r="N96" s="18">
        <v>0</v>
      </c>
      <c r="O96" s="23">
        <v>0</v>
      </c>
      <c r="P96" s="18">
        <v>0</v>
      </c>
      <c r="Q96" s="23">
        <v>0</v>
      </c>
    </row>
    <row r="97" spans="2:17" ht="15" customHeight="1" x14ac:dyDescent="0.2">
      <c r="B97" s="1" t="s">
        <v>42</v>
      </c>
      <c r="C97" s="45">
        <v>259</v>
      </c>
      <c r="D97" s="22">
        <f t="shared" si="18"/>
        <v>227</v>
      </c>
      <c r="E97" s="28">
        <f t="shared" si="16"/>
        <v>-12.355212355212352</v>
      </c>
      <c r="F97" s="18">
        <v>18</v>
      </c>
      <c r="G97" s="24">
        <v>10</v>
      </c>
      <c r="H97" s="17">
        <v>12</v>
      </c>
      <c r="I97" s="19">
        <v>21</v>
      </c>
      <c r="J97" s="18">
        <v>7</v>
      </c>
      <c r="K97" s="23">
        <v>4</v>
      </c>
      <c r="L97" s="18">
        <v>14</v>
      </c>
      <c r="M97" s="23">
        <v>20</v>
      </c>
      <c r="N97" s="18">
        <v>17</v>
      </c>
      <c r="O97" s="23">
        <v>29</v>
      </c>
      <c r="P97" s="18">
        <v>28</v>
      </c>
      <c r="Q97" s="23">
        <v>47</v>
      </c>
    </row>
    <row r="98" spans="2:17" ht="15" customHeight="1" x14ac:dyDescent="0.2">
      <c r="B98" s="1" t="s">
        <v>44</v>
      </c>
      <c r="C98" s="45">
        <v>50</v>
      </c>
      <c r="D98" s="22">
        <f t="shared" si="18"/>
        <v>36</v>
      </c>
      <c r="E98" s="28">
        <f t="shared" si="16"/>
        <v>-28.000000000000004</v>
      </c>
      <c r="F98" s="18">
        <v>6</v>
      </c>
      <c r="G98" s="24">
        <v>5</v>
      </c>
      <c r="H98" s="17">
        <v>5</v>
      </c>
      <c r="I98" s="19">
        <v>0</v>
      </c>
      <c r="J98" s="18">
        <v>2</v>
      </c>
      <c r="K98" s="23">
        <v>5</v>
      </c>
      <c r="L98" s="18">
        <v>0</v>
      </c>
      <c r="M98" s="23">
        <v>2</v>
      </c>
      <c r="N98" s="18">
        <v>1</v>
      </c>
      <c r="O98" s="23">
        <v>2</v>
      </c>
      <c r="P98" s="18">
        <v>2</v>
      </c>
      <c r="Q98" s="23">
        <v>6</v>
      </c>
    </row>
    <row r="99" spans="2:17" ht="15" customHeight="1" x14ac:dyDescent="0.2">
      <c r="B99" s="1" t="s">
        <v>45</v>
      </c>
      <c r="C99" s="45">
        <v>1</v>
      </c>
      <c r="D99" s="22">
        <f t="shared" si="18"/>
        <v>2</v>
      </c>
      <c r="E99" s="28">
        <f t="shared" si="16"/>
        <v>100</v>
      </c>
      <c r="F99" s="24">
        <v>0</v>
      </c>
      <c r="G99" s="24">
        <v>0</v>
      </c>
      <c r="H99" s="17">
        <v>0</v>
      </c>
      <c r="I99" s="19">
        <v>2</v>
      </c>
      <c r="J99" s="18">
        <v>0</v>
      </c>
      <c r="K99" s="23">
        <v>0</v>
      </c>
      <c r="L99" s="18">
        <v>0</v>
      </c>
      <c r="M99" s="23">
        <v>0</v>
      </c>
      <c r="N99" s="18">
        <v>0</v>
      </c>
      <c r="O99" s="23">
        <v>0</v>
      </c>
      <c r="P99" s="18">
        <v>0</v>
      </c>
      <c r="Q99" s="23">
        <v>0</v>
      </c>
    </row>
    <row r="100" spans="2:17" ht="15" customHeight="1" x14ac:dyDescent="0.2">
      <c r="B100" s="1" t="s">
        <v>46</v>
      </c>
      <c r="C100" s="45">
        <v>78</v>
      </c>
      <c r="D100" s="22">
        <f t="shared" si="18"/>
        <v>90</v>
      </c>
      <c r="E100" s="28">
        <f t="shared" si="16"/>
        <v>15.384615384615374</v>
      </c>
      <c r="F100" s="18">
        <v>19</v>
      </c>
      <c r="G100" s="24">
        <v>15</v>
      </c>
      <c r="H100" s="17">
        <v>6</v>
      </c>
      <c r="I100" s="19">
        <v>7</v>
      </c>
      <c r="J100" s="18">
        <v>5</v>
      </c>
      <c r="K100" s="23">
        <v>4</v>
      </c>
      <c r="L100" s="18">
        <v>6</v>
      </c>
      <c r="M100" s="23">
        <v>2</v>
      </c>
      <c r="N100" s="18">
        <v>5</v>
      </c>
      <c r="O100" s="23">
        <v>7</v>
      </c>
      <c r="P100" s="18">
        <v>0</v>
      </c>
      <c r="Q100" s="23">
        <v>14</v>
      </c>
    </row>
    <row r="101" spans="2:17" ht="15" customHeight="1" x14ac:dyDescent="0.2">
      <c r="B101" s="1" t="s">
        <v>122</v>
      </c>
      <c r="C101" s="45">
        <v>6</v>
      </c>
      <c r="D101" s="22">
        <f t="shared" si="18"/>
        <v>0</v>
      </c>
      <c r="E101" s="28">
        <f t="shared" si="16"/>
        <v>-100</v>
      </c>
      <c r="F101" s="24">
        <v>0</v>
      </c>
      <c r="G101" s="24">
        <v>0</v>
      </c>
      <c r="H101" s="17">
        <v>0</v>
      </c>
      <c r="I101" s="19">
        <v>0</v>
      </c>
      <c r="J101" s="18">
        <v>0</v>
      </c>
      <c r="K101" s="23">
        <v>0</v>
      </c>
      <c r="L101" s="18">
        <v>0</v>
      </c>
      <c r="M101" s="23">
        <v>0</v>
      </c>
      <c r="N101" s="18">
        <v>0</v>
      </c>
      <c r="O101" s="23">
        <v>0</v>
      </c>
      <c r="P101" s="18">
        <v>0</v>
      </c>
      <c r="Q101" s="23">
        <v>0</v>
      </c>
    </row>
    <row r="102" spans="2:17" ht="15" customHeight="1" x14ac:dyDescent="0.2">
      <c r="B102" s="1" t="s">
        <v>43</v>
      </c>
      <c r="C102" s="45">
        <v>15</v>
      </c>
      <c r="D102" s="22">
        <f t="shared" si="18"/>
        <v>13</v>
      </c>
      <c r="E102" s="28">
        <f>(((D102/C102-1)*100))</f>
        <v>-13.33333333333333</v>
      </c>
      <c r="F102" s="24">
        <v>0</v>
      </c>
      <c r="G102" s="24">
        <v>0</v>
      </c>
      <c r="H102" s="17">
        <v>0</v>
      </c>
      <c r="I102" s="19">
        <v>0</v>
      </c>
      <c r="J102" s="18">
        <v>1</v>
      </c>
      <c r="K102" s="23">
        <v>0</v>
      </c>
      <c r="L102" s="18">
        <v>2</v>
      </c>
      <c r="M102" s="23">
        <v>1</v>
      </c>
      <c r="N102" s="18">
        <v>0</v>
      </c>
      <c r="O102" s="23">
        <v>4</v>
      </c>
      <c r="P102" s="18">
        <v>2</v>
      </c>
      <c r="Q102" s="23">
        <v>3</v>
      </c>
    </row>
    <row r="103" spans="2:17" ht="15" customHeight="1" x14ac:dyDescent="0.2">
      <c r="B103" s="1" t="s">
        <v>148</v>
      </c>
      <c r="C103" s="45">
        <v>0</v>
      </c>
      <c r="D103" s="22">
        <f t="shared" si="18"/>
        <v>1</v>
      </c>
      <c r="E103" s="28" t="s">
        <v>112</v>
      </c>
      <c r="F103" s="24">
        <v>0</v>
      </c>
      <c r="G103" s="24">
        <v>0</v>
      </c>
      <c r="H103" s="17">
        <v>1</v>
      </c>
      <c r="I103" s="19">
        <v>0</v>
      </c>
      <c r="J103" s="18">
        <v>0</v>
      </c>
      <c r="K103" s="23">
        <v>0</v>
      </c>
      <c r="L103" s="18">
        <v>0</v>
      </c>
      <c r="M103" s="23">
        <v>0</v>
      </c>
      <c r="N103" s="18">
        <v>0</v>
      </c>
      <c r="O103" s="23">
        <v>0</v>
      </c>
      <c r="P103" s="18">
        <v>0</v>
      </c>
      <c r="Q103" s="23">
        <v>0</v>
      </c>
    </row>
    <row r="104" spans="2:17" ht="15" customHeight="1" x14ac:dyDescent="0.2">
      <c r="B104" s="1" t="s">
        <v>100</v>
      </c>
      <c r="C104" s="45">
        <v>76</v>
      </c>
      <c r="D104" s="14">
        <f t="shared" si="18"/>
        <v>93</v>
      </c>
      <c r="E104" s="28">
        <f t="shared" si="16"/>
        <v>22.368421052631572</v>
      </c>
      <c r="F104" s="18">
        <v>18</v>
      </c>
      <c r="G104" s="24">
        <v>7</v>
      </c>
      <c r="H104" s="17">
        <v>12</v>
      </c>
      <c r="I104" s="19">
        <v>3</v>
      </c>
      <c r="J104" s="18">
        <v>4</v>
      </c>
      <c r="K104" s="23">
        <v>9</v>
      </c>
      <c r="L104" s="18">
        <v>12</v>
      </c>
      <c r="M104" s="23">
        <v>10</v>
      </c>
      <c r="N104" s="18">
        <v>3</v>
      </c>
      <c r="O104" s="23">
        <v>2</v>
      </c>
      <c r="P104" s="18">
        <v>4</v>
      </c>
      <c r="Q104" s="23">
        <v>9</v>
      </c>
    </row>
    <row r="105" spans="2:17" ht="15" customHeight="1" x14ac:dyDescent="0.2">
      <c r="B105" s="1" t="s">
        <v>99</v>
      </c>
      <c r="C105" s="45">
        <v>3</v>
      </c>
      <c r="D105" s="14">
        <f t="shared" ref="D105:D107" si="19">SUM(F105:Q105)</f>
        <v>7</v>
      </c>
      <c r="E105" s="28">
        <f t="shared" si="16"/>
        <v>133.33333333333334</v>
      </c>
      <c r="F105" s="24">
        <v>2</v>
      </c>
      <c r="G105" s="24">
        <v>0</v>
      </c>
      <c r="H105" s="17">
        <v>1</v>
      </c>
      <c r="I105" s="19">
        <v>1</v>
      </c>
      <c r="J105" s="18">
        <v>0</v>
      </c>
      <c r="K105" s="23">
        <v>3</v>
      </c>
      <c r="L105" s="18">
        <v>0</v>
      </c>
      <c r="M105" s="23">
        <v>0</v>
      </c>
      <c r="N105" s="18">
        <v>0</v>
      </c>
      <c r="O105" s="23">
        <v>0</v>
      </c>
      <c r="P105" s="18">
        <v>0</v>
      </c>
      <c r="Q105" s="23">
        <v>0</v>
      </c>
    </row>
    <row r="106" spans="2:17" ht="15" customHeight="1" x14ac:dyDescent="0.2">
      <c r="B106" s="1" t="s">
        <v>132</v>
      </c>
      <c r="C106" s="45">
        <v>14</v>
      </c>
      <c r="D106" s="14">
        <f t="shared" si="19"/>
        <v>0</v>
      </c>
      <c r="E106" s="28">
        <f t="shared" si="16"/>
        <v>-100</v>
      </c>
      <c r="F106" s="18">
        <v>0</v>
      </c>
      <c r="G106" s="24">
        <v>0</v>
      </c>
      <c r="H106" s="17">
        <v>0</v>
      </c>
      <c r="I106" s="19">
        <v>0</v>
      </c>
      <c r="J106" s="18">
        <v>0</v>
      </c>
      <c r="K106" s="23">
        <v>0</v>
      </c>
      <c r="L106" s="18">
        <v>0</v>
      </c>
      <c r="M106" s="23">
        <v>0</v>
      </c>
      <c r="N106" s="18">
        <v>0</v>
      </c>
      <c r="O106" s="23">
        <v>0</v>
      </c>
      <c r="P106" s="18">
        <v>0</v>
      </c>
      <c r="Q106" s="23">
        <v>0</v>
      </c>
    </row>
    <row r="107" spans="2:17" ht="15" customHeight="1" x14ac:dyDescent="0.2">
      <c r="B107" s="1" t="s">
        <v>126</v>
      </c>
      <c r="C107" s="45">
        <v>1</v>
      </c>
      <c r="D107" s="14">
        <f t="shared" si="19"/>
        <v>0</v>
      </c>
      <c r="E107" s="28">
        <f t="shared" si="16"/>
        <v>-100</v>
      </c>
      <c r="F107" s="24">
        <v>0</v>
      </c>
      <c r="G107" s="24">
        <v>0</v>
      </c>
      <c r="H107" s="17">
        <v>0</v>
      </c>
      <c r="I107" s="19">
        <v>0</v>
      </c>
      <c r="J107" s="18">
        <v>0</v>
      </c>
      <c r="K107" s="23">
        <v>0</v>
      </c>
      <c r="L107" s="18">
        <v>0</v>
      </c>
      <c r="M107" s="23">
        <v>0</v>
      </c>
      <c r="N107" s="18">
        <v>0</v>
      </c>
      <c r="O107" s="23">
        <v>0</v>
      </c>
      <c r="P107" s="18">
        <v>0</v>
      </c>
      <c r="Q107" s="23">
        <v>0</v>
      </c>
    </row>
    <row r="108" spans="2:17" ht="15" customHeight="1" x14ac:dyDescent="0.2">
      <c r="B108" s="1" t="s">
        <v>101</v>
      </c>
      <c r="C108" s="45">
        <v>251</v>
      </c>
      <c r="D108" s="14">
        <f t="shared" ref="D108:D122" si="20">SUM(F108:Q108)</f>
        <v>335</v>
      </c>
      <c r="E108" s="28">
        <f t="shared" si="16"/>
        <v>33.466135458167322</v>
      </c>
      <c r="F108" s="18">
        <v>17</v>
      </c>
      <c r="G108" s="24">
        <v>50</v>
      </c>
      <c r="H108" s="17">
        <v>22</v>
      </c>
      <c r="I108" s="19">
        <v>54</v>
      </c>
      <c r="J108" s="18">
        <v>24</v>
      </c>
      <c r="K108" s="23">
        <v>26</v>
      </c>
      <c r="L108" s="18">
        <v>40</v>
      </c>
      <c r="M108" s="23">
        <v>19</v>
      </c>
      <c r="N108" s="18">
        <v>22</v>
      </c>
      <c r="O108" s="23">
        <v>29</v>
      </c>
      <c r="P108" s="18">
        <v>15</v>
      </c>
      <c r="Q108" s="23">
        <v>17</v>
      </c>
    </row>
    <row r="109" spans="2:17" ht="15" customHeight="1" x14ac:dyDescent="0.2">
      <c r="B109" s="1" t="s">
        <v>102</v>
      </c>
      <c r="C109" s="45">
        <v>103</v>
      </c>
      <c r="D109" s="14">
        <f t="shared" si="20"/>
        <v>88</v>
      </c>
      <c r="E109" s="28">
        <f t="shared" si="16"/>
        <v>-14.563106796116509</v>
      </c>
      <c r="F109" s="18">
        <v>16</v>
      </c>
      <c r="G109" s="24">
        <v>12</v>
      </c>
      <c r="H109" s="17">
        <v>12</v>
      </c>
      <c r="I109" s="19">
        <v>8</v>
      </c>
      <c r="J109" s="18">
        <v>8</v>
      </c>
      <c r="K109" s="23">
        <v>4</v>
      </c>
      <c r="L109" s="18">
        <v>4</v>
      </c>
      <c r="M109" s="23">
        <v>4</v>
      </c>
      <c r="N109" s="18">
        <v>1</v>
      </c>
      <c r="O109" s="23">
        <v>6</v>
      </c>
      <c r="P109" s="18">
        <v>6</v>
      </c>
      <c r="Q109" s="23">
        <v>7</v>
      </c>
    </row>
    <row r="110" spans="2:17" ht="15" customHeight="1" x14ac:dyDescent="0.2">
      <c r="B110" s="1" t="s">
        <v>127</v>
      </c>
      <c r="C110" s="45">
        <v>3</v>
      </c>
      <c r="D110" s="14">
        <f t="shared" si="20"/>
        <v>3</v>
      </c>
      <c r="E110" s="46">
        <f t="shared" si="16"/>
        <v>0</v>
      </c>
      <c r="F110" s="24">
        <v>0</v>
      </c>
      <c r="G110" s="24">
        <v>0</v>
      </c>
      <c r="H110" s="24">
        <v>0</v>
      </c>
      <c r="I110" s="19">
        <v>0</v>
      </c>
      <c r="J110" s="18">
        <v>0</v>
      </c>
      <c r="K110" s="23">
        <v>1</v>
      </c>
      <c r="L110" s="18">
        <v>0</v>
      </c>
      <c r="M110" s="23">
        <v>0</v>
      </c>
      <c r="N110" s="18">
        <v>0</v>
      </c>
      <c r="O110" s="23">
        <v>2</v>
      </c>
      <c r="P110" s="18">
        <v>0</v>
      </c>
      <c r="Q110" s="23">
        <v>0</v>
      </c>
    </row>
    <row r="111" spans="2:17" ht="15" customHeight="1" x14ac:dyDescent="0.2">
      <c r="B111" s="1" t="s">
        <v>104</v>
      </c>
      <c r="C111" s="45">
        <v>1</v>
      </c>
      <c r="D111" s="14">
        <f t="shared" si="20"/>
        <v>0</v>
      </c>
      <c r="E111" s="28">
        <f>(((D111/C111-1)*100))</f>
        <v>-100</v>
      </c>
      <c r="F111" s="24">
        <v>0</v>
      </c>
      <c r="G111" s="24">
        <v>0</v>
      </c>
      <c r="H111" s="18">
        <v>0</v>
      </c>
      <c r="I111" s="23">
        <v>0</v>
      </c>
      <c r="J111" s="18">
        <v>0</v>
      </c>
      <c r="K111" s="23">
        <v>0</v>
      </c>
      <c r="L111" s="18">
        <v>0</v>
      </c>
      <c r="M111" s="23">
        <v>0</v>
      </c>
      <c r="N111" s="18">
        <v>0</v>
      </c>
      <c r="O111" s="23">
        <v>0</v>
      </c>
      <c r="P111" s="18">
        <v>0</v>
      </c>
      <c r="Q111" s="23">
        <v>0</v>
      </c>
    </row>
    <row r="112" spans="2:17" ht="15" customHeight="1" x14ac:dyDescent="0.2">
      <c r="B112" s="12" t="s">
        <v>157</v>
      </c>
      <c r="C112" s="45">
        <v>0</v>
      </c>
      <c r="D112" s="14">
        <f t="shared" si="20"/>
        <v>1</v>
      </c>
      <c r="E112" s="28" t="s">
        <v>112</v>
      </c>
      <c r="F112" s="24">
        <v>0</v>
      </c>
      <c r="G112" s="23">
        <v>0</v>
      </c>
      <c r="H112" s="18">
        <v>0</v>
      </c>
      <c r="I112" s="23">
        <v>0</v>
      </c>
      <c r="J112" s="18">
        <v>0</v>
      </c>
      <c r="K112" s="23">
        <v>0</v>
      </c>
      <c r="L112" s="18">
        <v>0</v>
      </c>
      <c r="M112" s="23">
        <v>0</v>
      </c>
      <c r="N112" s="18">
        <v>0</v>
      </c>
      <c r="O112" s="23">
        <v>0</v>
      </c>
      <c r="P112" s="18">
        <v>1</v>
      </c>
      <c r="Q112" s="23">
        <v>0</v>
      </c>
    </row>
    <row r="113" spans="1:17" ht="15" customHeight="1" x14ac:dyDescent="0.2">
      <c r="B113" s="1" t="s">
        <v>105</v>
      </c>
      <c r="C113" s="45">
        <v>18</v>
      </c>
      <c r="D113" s="14">
        <f t="shared" si="20"/>
        <v>15</v>
      </c>
      <c r="E113" s="28">
        <f t="shared" ref="E113:E134" si="21">(((D113/C113-1)*100))</f>
        <v>-16.666666666666664</v>
      </c>
      <c r="F113" s="18">
        <v>2</v>
      </c>
      <c r="G113" s="23">
        <v>1</v>
      </c>
      <c r="H113" s="18">
        <v>2</v>
      </c>
      <c r="I113" s="23">
        <v>0</v>
      </c>
      <c r="J113" s="18">
        <v>1</v>
      </c>
      <c r="K113" s="23">
        <v>1</v>
      </c>
      <c r="L113" s="18">
        <v>0</v>
      </c>
      <c r="M113" s="23">
        <v>1</v>
      </c>
      <c r="N113" s="18">
        <v>1</v>
      </c>
      <c r="O113" s="23">
        <v>1</v>
      </c>
      <c r="P113" s="18">
        <v>2</v>
      </c>
      <c r="Q113" s="23">
        <v>3</v>
      </c>
    </row>
    <row r="114" spans="1:17" ht="15" customHeight="1" x14ac:dyDescent="0.2">
      <c r="B114" s="1" t="s">
        <v>103</v>
      </c>
      <c r="C114" s="45">
        <v>7</v>
      </c>
      <c r="D114" s="14">
        <f t="shared" si="20"/>
        <v>7</v>
      </c>
      <c r="E114" s="46">
        <f t="shared" si="21"/>
        <v>0</v>
      </c>
      <c r="F114" s="18">
        <v>0</v>
      </c>
      <c r="G114" s="24">
        <v>0</v>
      </c>
      <c r="H114" s="17">
        <v>1</v>
      </c>
      <c r="I114" s="19">
        <v>2</v>
      </c>
      <c r="J114" s="18">
        <v>0</v>
      </c>
      <c r="K114" s="23">
        <v>0</v>
      </c>
      <c r="L114" s="18">
        <v>0</v>
      </c>
      <c r="M114" s="23">
        <v>0</v>
      </c>
      <c r="N114" s="18">
        <v>0</v>
      </c>
      <c r="O114" s="23">
        <v>0</v>
      </c>
      <c r="P114" s="18">
        <v>1</v>
      </c>
      <c r="Q114" s="23">
        <v>3</v>
      </c>
    </row>
    <row r="115" spans="1:17" ht="15" customHeight="1" x14ac:dyDescent="0.2">
      <c r="B115" s="1" t="s">
        <v>134</v>
      </c>
      <c r="C115" s="45">
        <v>2</v>
      </c>
      <c r="D115" s="14">
        <f t="shared" si="20"/>
        <v>0</v>
      </c>
      <c r="E115" s="28">
        <f t="shared" si="21"/>
        <v>-100</v>
      </c>
      <c r="F115" s="24">
        <v>0</v>
      </c>
      <c r="G115" s="24">
        <v>0</v>
      </c>
      <c r="H115" s="17">
        <v>0</v>
      </c>
      <c r="I115" s="19">
        <v>0</v>
      </c>
      <c r="J115" s="18">
        <v>0</v>
      </c>
      <c r="K115" s="23">
        <v>0</v>
      </c>
      <c r="L115" s="18">
        <v>0</v>
      </c>
      <c r="M115" s="23">
        <v>0</v>
      </c>
      <c r="N115" s="18">
        <v>0</v>
      </c>
      <c r="O115" s="23">
        <v>0</v>
      </c>
      <c r="P115" s="18">
        <v>0</v>
      </c>
      <c r="Q115" s="23">
        <v>0</v>
      </c>
    </row>
    <row r="116" spans="1:17" ht="15" customHeight="1" x14ac:dyDescent="0.2">
      <c r="B116" s="1" t="s">
        <v>106</v>
      </c>
      <c r="C116" s="45">
        <v>5</v>
      </c>
      <c r="D116" s="14">
        <f t="shared" si="20"/>
        <v>1</v>
      </c>
      <c r="E116" s="28">
        <f t="shared" si="21"/>
        <v>-80</v>
      </c>
      <c r="F116" s="18">
        <v>0</v>
      </c>
      <c r="G116" s="24">
        <v>0</v>
      </c>
      <c r="H116" s="17">
        <v>0</v>
      </c>
      <c r="I116" s="19">
        <v>0</v>
      </c>
      <c r="J116" s="18">
        <v>1</v>
      </c>
      <c r="K116" s="23">
        <v>0</v>
      </c>
      <c r="L116" s="18">
        <v>0</v>
      </c>
      <c r="M116" s="23">
        <v>0</v>
      </c>
      <c r="N116" s="18">
        <v>0</v>
      </c>
      <c r="O116" s="23">
        <v>0</v>
      </c>
      <c r="P116" s="18">
        <v>0</v>
      </c>
      <c r="Q116" s="23">
        <v>0</v>
      </c>
    </row>
    <row r="117" spans="1:17" ht="15" customHeight="1" x14ac:dyDescent="0.2">
      <c r="B117" s="1" t="s">
        <v>107</v>
      </c>
      <c r="C117" s="45">
        <v>3</v>
      </c>
      <c r="D117" s="14">
        <f t="shared" si="20"/>
        <v>19</v>
      </c>
      <c r="E117" s="28">
        <f t="shared" si="21"/>
        <v>533.33333333333326</v>
      </c>
      <c r="F117" s="18">
        <v>3</v>
      </c>
      <c r="G117" s="24">
        <v>0</v>
      </c>
      <c r="H117" s="17">
        <v>0</v>
      </c>
      <c r="I117" s="19">
        <v>4</v>
      </c>
      <c r="J117" s="18">
        <v>0</v>
      </c>
      <c r="K117" s="23">
        <v>1</v>
      </c>
      <c r="L117" s="18">
        <v>0</v>
      </c>
      <c r="M117" s="23">
        <v>3</v>
      </c>
      <c r="N117" s="18">
        <v>2</v>
      </c>
      <c r="O117" s="23">
        <v>4</v>
      </c>
      <c r="P117" s="18">
        <v>2</v>
      </c>
      <c r="Q117" s="23">
        <v>0</v>
      </c>
    </row>
    <row r="118" spans="1:17" ht="15" customHeight="1" x14ac:dyDescent="0.2">
      <c r="B118" s="1" t="s">
        <v>108</v>
      </c>
      <c r="C118" s="45">
        <v>6</v>
      </c>
      <c r="D118" s="14">
        <f t="shared" si="20"/>
        <v>9</v>
      </c>
      <c r="E118" s="28">
        <f t="shared" si="21"/>
        <v>50</v>
      </c>
      <c r="F118" s="18">
        <v>2</v>
      </c>
      <c r="G118" s="24">
        <v>1</v>
      </c>
      <c r="H118" s="17">
        <v>3</v>
      </c>
      <c r="I118" s="19">
        <v>1</v>
      </c>
      <c r="J118" s="18">
        <v>0</v>
      </c>
      <c r="K118" s="23">
        <v>0</v>
      </c>
      <c r="L118" s="18">
        <v>0</v>
      </c>
      <c r="M118" s="23">
        <v>0</v>
      </c>
      <c r="N118" s="18">
        <v>0</v>
      </c>
      <c r="O118" s="23">
        <v>1</v>
      </c>
      <c r="P118" s="18">
        <v>0</v>
      </c>
      <c r="Q118" s="23">
        <v>1</v>
      </c>
    </row>
    <row r="119" spans="1:17" ht="15" customHeight="1" x14ac:dyDescent="0.2">
      <c r="B119" s="1" t="s">
        <v>140</v>
      </c>
      <c r="C119" s="45">
        <v>1</v>
      </c>
      <c r="D119" s="14">
        <f t="shared" si="20"/>
        <v>0</v>
      </c>
      <c r="E119" s="28">
        <f t="shared" si="21"/>
        <v>-100</v>
      </c>
      <c r="F119" s="24">
        <v>0</v>
      </c>
      <c r="G119" s="24">
        <v>0</v>
      </c>
      <c r="H119" s="17">
        <v>0</v>
      </c>
      <c r="I119" s="19">
        <v>0</v>
      </c>
      <c r="J119" s="18">
        <v>0</v>
      </c>
      <c r="K119" s="23">
        <v>0</v>
      </c>
      <c r="L119" s="18">
        <v>0</v>
      </c>
      <c r="M119" s="23">
        <v>0</v>
      </c>
      <c r="N119" s="18">
        <v>0</v>
      </c>
      <c r="O119" s="23">
        <v>0</v>
      </c>
      <c r="P119" s="18">
        <v>0</v>
      </c>
      <c r="Q119" s="23">
        <v>0</v>
      </c>
    </row>
    <row r="120" spans="1:17" ht="15" customHeight="1" x14ac:dyDescent="0.2">
      <c r="B120" s="1" t="s">
        <v>109</v>
      </c>
      <c r="C120" s="45">
        <v>5</v>
      </c>
      <c r="D120" s="14">
        <f t="shared" si="20"/>
        <v>10</v>
      </c>
      <c r="E120" s="28">
        <f t="shared" si="21"/>
        <v>100</v>
      </c>
      <c r="F120" s="24">
        <v>3</v>
      </c>
      <c r="G120" s="24">
        <v>0</v>
      </c>
      <c r="H120" s="17">
        <v>0</v>
      </c>
      <c r="I120" s="19">
        <v>2</v>
      </c>
      <c r="J120" s="18">
        <v>0</v>
      </c>
      <c r="K120" s="23">
        <v>0</v>
      </c>
      <c r="L120" s="18">
        <v>1</v>
      </c>
      <c r="M120" s="23">
        <v>0</v>
      </c>
      <c r="N120" s="18">
        <v>2</v>
      </c>
      <c r="O120" s="23">
        <v>0</v>
      </c>
      <c r="P120" s="18">
        <v>0</v>
      </c>
      <c r="Q120" s="23">
        <v>2</v>
      </c>
    </row>
    <row r="121" spans="1:17" ht="15" customHeight="1" x14ac:dyDescent="0.2">
      <c r="B121" s="1" t="s">
        <v>110</v>
      </c>
      <c r="C121" s="45">
        <v>33</v>
      </c>
      <c r="D121" s="14">
        <f t="shared" si="20"/>
        <v>29</v>
      </c>
      <c r="E121" s="28">
        <f t="shared" si="21"/>
        <v>-12.121212121212121</v>
      </c>
      <c r="F121" s="18">
        <v>2</v>
      </c>
      <c r="G121" s="24">
        <v>1</v>
      </c>
      <c r="H121" s="17">
        <v>2</v>
      </c>
      <c r="I121" s="19">
        <v>2</v>
      </c>
      <c r="J121" s="18">
        <v>4</v>
      </c>
      <c r="K121" s="23">
        <v>0</v>
      </c>
      <c r="L121" s="18">
        <v>1</v>
      </c>
      <c r="M121" s="23">
        <v>6</v>
      </c>
      <c r="N121" s="18">
        <v>3</v>
      </c>
      <c r="O121" s="23">
        <v>5</v>
      </c>
      <c r="P121" s="18">
        <v>0</v>
      </c>
      <c r="Q121" s="23">
        <v>3</v>
      </c>
    </row>
    <row r="122" spans="1:17" ht="15" customHeight="1" x14ac:dyDescent="0.2">
      <c r="B122" s="1" t="s">
        <v>124</v>
      </c>
      <c r="C122" s="45">
        <v>3</v>
      </c>
      <c r="D122" s="14">
        <f t="shared" si="20"/>
        <v>2</v>
      </c>
      <c r="E122" s="28">
        <f t="shared" si="21"/>
        <v>-33.333333333333336</v>
      </c>
      <c r="F122" s="24">
        <v>0</v>
      </c>
      <c r="G122" s="24">
        <v>0</v>
      </c>
      <c r="H122" s="17">
        <v>1</v>
      </c>
      <c r="I122" s="19">
        <v>0</v>
      </c>
      <c r="J122" s="18">
        <v>1</v>
      </c>
      <c r="K122" s="23">
        <v>0</v>
      </c>
      <c r="L122" s="18">
        <v>0</v>
      </c>
      <c r="M122" s="23">
        <v>0</v>
      </c>
      <c r="N122" s="18">
        <v>0</v>
      </c>
      <c r="O122" s="23">
        <v>0</v>
      </c>
      <c r="P122" s="18">
        <v>0</v>
      </c>
      <c r="Q122" s="23">
        <v>0</v>
      </c>
    </row>
    <row r="123" spans="1:17" s="2" customFormat="1" ht="21.95" customHeight="1" x14ac:dyDescent="0.2">
      <c r="A123" s="1" t="s">
        <v>111</v>
      </c>
      <c r="C123" s="44">
        <f>SUM(C124:C137)</f>
        <v>64</v>
      </c>
      <c r="D123" s="15">
        <f>SUM(D124:D137)</f>
        <v>71</v>
      </c>
      <c r="E123" s="28">
        <f t="shared" si="21"/>
        <v>10.9375</v>
      </c>
      <c r="F123" s="15">
        <f>SUM(F124:F137)</f>
        <v>11</v>
      </c>
      <c r="G123" s="15">
        <f t="shared" ref="G123:P123" si="22">SUM(G124:G137)</f>
        <v>9</v>
      </c>
      <c r="H123" s="15">
        <f t="shared" si="22"/>
        <v>9</v>
      </c>
      <c r="I123" s="15">
        <f t="shared" si="22"/>
        <v>7</v>
      </c>
      <c r="J123" s="15">
        <f t="shared" si="22"/>
        <v>8</v>
      </c>
      <c r="K123" s="15">
        <f t="shared" si="22"/>
        <v>5</v>
      </c>
      <c r="L123" s="15">
        <f t="shared" si="22"/>
        <v>3</v>
      </c>
      <c r="M123" s="15">
        <f t="shared" si="22"/>
        <v>9</v>
      </c>
      <c r="N123" s="15">
        <f t="shared" si="22"/>
        <v>3</v>
      </c>
      <c r="O123" s="15">
        <f t="shared" si="22"/>
        <v>4</v>
      </c>
      <c r="P123" s="15">
        <f t="shared" si="22"/>
        <v>2</v>
      </c>
      <c r="Q123" s="16">
        <f>SUM(Q124:Q137)</f>
        <v>1</v>
      </c>
    </row>
    <row r="124" spans="1:17" s="2" customFormat="1" ht="15" customHeight="1" x14ac:dyDescent="0.2">
      <c r="A124" s="1"/>
      <c r="B124" s="1" t="s">
        <v>128</v>
      </c>
      <c r="C124" s="45">
        <v>1</v>
      </c>
      <c r="D124" s="14">
        <f t="shared" ref="D124:D137" si="23">SUM(F124:Q124)</f>
        <v>2</v>
      </c>
      <c r="E124" s="28">
        <f t="shared" si="21"/>
        <v>100</v>
      </c>
      <c r="F124" s="24">
        <v>0</v>
      </c>
      <c r="G124" s="24">
        <v>0</v>
      </c>
      <c r="H124" s="17">
        <v>1</v>
      </c>
      <c r="I124" s="19">
        <v>0</v>
      </c>
      <c r="J124" s="18">
        <v>0</v>
      </c>
      <c r="K124" s="23">
        <v>0</v>
      </c>
      <c r="L124" s="18">
        <v>0</v>
      </c>
      <c r="M124" s="23">
        <v>1</v>
      </c>
      <c r="N124" s="18">
        <v>0</v>
      </c>
      <c r="O124" s="23">
        <v>0</v>
      </c>
      <c r="P124" s="18">
        <v>0</v>
      </c>
      <c r="Q124" s="17">
        <v>0</v>
      </c>
    </row>
    <row r="125" spans="1:17" s="2" customFormat="1" ht="15" customHeight="1" x14ac:dyDescent="0.2">
      <c r="A125" s="1"/>
      <c r="B125" s="1" t="s">
        <v>123</v>
      </c>
      <c r="C125" s="45">
        <v>5</v>
      </c>
      <c r="D125" s="14">
        <f t="shared" si="23"/>
        <v>5</v>
      </c>
      <c r="E125" s="46">
        <f t="shared" si="21"/>
        <v>0</v>
      </c>
      <c r="F125" s="24">
        <v>1</v>
      </c>
      <c r="G125" s="24">
        <v>2</v>
      </c>
      <c r="H125" s="17">
        <v>0</v>
      </c>
      <c r="I125" s="19">
        <v>0</v>
      </c>
      <c r="J125" s="18">
        <v>1</v>
      </c>
      <c r="K125" s="23">
        <v>1</v>
      </c>
      <c r="L125" s="18">
        <v>0</v>
      </c>
      <c r="M125" s="23">
        <v>0</v>
      </c>
      <c r="N125" s="18">
        <v>0</v>
      </c>
      <c r="O125" s="23">
        <v>0</v>
      </c>
      <c r="P125" s="18">
        <v>0</v>
      </c>
      <c r="Q125" s="17">
        <v>0</v>
      </c>
    </row>
    <row r="126" spans="1:17" s="2" customFormat="1" ht="15" customHeight="1" x14ac:dyDescent="0.2">
      <c r="A126" s="1"/>
      <c r="B126" s="1" t="s">
        <v>129</v>
      </c>
      <c r="C126" s="45">
        <v>1</v>
      </c>
      <c r="D126" s="14">
        <f t="shared" si="23"/>
        <v>2</v>
      </c>
      <c r="E126" s="28">
        <f t="shared" si="21"/>
        <v>100</v>
      </c>
      <c r="F126" s="24">
        <v>0</v>
      </c>
      <c r="G126" s="24">
        <v>1</v>
      </c>
      <c r="H126" s="17">
        <v>0</v>
      </c>
      <c r="I126" s="19">
        <v>0</v>
      </c>
      <c r="J126" s="18">
        <v>0</v>
      </c>
      <c r="K126" s="23">
        <v>1</v>
      </c>
      <c r="L126" s="18">
        <v>0</v>
      </c>
      <c r="M126" s="23">
        <v>0</v>
      </c>
      <c r="N126" s="18">
        <v>0</v>
      </c>
      <c r="O126" s="23">
        <v>0</v>
      </c>
      <c r="P126" s="18">
        <v>0</v>
      </c>
      <c r="Q126" s="17">
        <v>0</v>
      </c>
    </row>
    <row r="127" spans="1:17" s="2" customFormat="1" ht="15" customHeight="1" x14ac:dyDescent="0.2">
      <c r="A127" s="1"/>
      <c r="B127" s="1" t="s">
        <v>133</v>
      </c>
      <c r="C127" s="45">
        <v>4</v>
      </c>
      <c r="D127" s="14">
        <f t="shared" si="23"/>
        <v>5</v>
      </c>
      <c r="E127" s="28">
        <f t="shared" si="21"/>
        <v>25</v>
      </c>
      <c r="F127" s="18">
        <v>1</v>
      </c>
      <c r="G127" s="24">
        <v>0</v>
      </c>
      <c r="H127" s="17">
        <v>1</v>
      </c>
      <c r="I127" s="19">
        <v>1</v>
      </c>
      <c r="J127" s="18">
        <v>0</v>
      </c>
      <c r="K127" s="23">
        <v>1</v>
      </c>
      <c r="L127" s="18">
        <v>0</v>
      </c>
      <c r="M127" s="23">
        <v>1</v>
      </c>
      <c r="N127" s="18">
        <v>0</v>
      </c>
      <c r="O127" s="23">
        <v>0</v>
      </c>
      <c r="P127" s="18">
        <v>0</v>
      </c>
      <c r="Q127" s="17">
        <v>0</v>
      </c>
    </row>
    <row r="128" spans="1:17" s="2" customFormat="1" ht="15" customHeight="1" x14ac:dyDescent="0.2">
      <c r="A128" s="1"/>
      <c r="B128" s="1" t="s">
        <v>149</v>
      </c>
      <c r="C128" s="45">
        <v>0</v>
      </c>
      <c r="D128" s="14">
        <f t="shared" si="23"/>
        <v>1</v>
      </c>
      <c r="E128" s="28" t="s">
        <v>112</v>
      </c>
      <c r="F128" s="18">
        <v>0</v>
      </c>
      <c r="G128" s="24">
        <v>0</v>
      </c>
      <c r="H128" s="17">
        <v>0</v>
      </c>
      <c r="I128" s="19">
        <v>0</v>
      </c>
      <c r="J128" s="18">
        <v>1</v>
      </c>
      <c r="K128" s="23">
        <v>0</v>
      </c>
      <c r="L128" s="18">
        <v>0</v>
      </c>
      <c r="M128" s="23">
        <v>0</v>
      </c>
      <c r="N128" s="18">
        <v>0</v>
      </c>
      <c r="O128" s="23">
        <v>0</v>
      </c>
      <c r="P128" s="18">
        <v>0</v>
      </c>
      <c r="Q128" s="17">
        <v>0</v>
      </c>
    </row>
    <row r="129" spans="1:17" ht="15" customHeight="1" x14ac:dyDescent="0.2">
      <c r="B129" s="1" t="s">
        <v>81</v>
      </c>
      <c r="C129" s="45">
        <v>2</v>
      </c>
      <c r="D129" s="14">
        <f t="shared" si="23"/>
        <v>1</v>
      </c>
      <c r="E129" s="28">
        <f t="shared" si="21"/>
        <v>-50</v>
      </c>
      <c r="F129" s="18">
        <v>0</v>
      </c>
      <c r="G129" s="24">
        <v>0</v>
      </c>
      <c r="H129" s="17">
        <v>0</v>
      </c>
      <c r="I129" s="19">
        <v>0</v>
      </c>
      <c r="J129" s="18">
        <v>0</v>
      </c>
      <c r="K129" s="23">
        <v>0</v>
      </c>
      <c r="L129" s="18">
        <v>0</v>
      </c>
      <c r="M129" s="23">
        <v>1</v>
      </c>
      <c r="N129" s="18">
        <v>0</v>
      </c>
      <c r="O129" s="23">
        <v>0</v>
      </c>
      <c r="P129" s="18">
        <v>0</v>
      </c>
      <c r="Q129" s="23">
        <v>0</v>
      </c>
    </row>
    <row r="130" spans="1:17" ht="15" customHeight="1" x14ac:dyDescent="0.2">
      <c r="B130" s="1" t="s">
        <v>80</v>
      </c>
      <c r="C130" s="45">
        <v>3</v>
      </c>
      <c r="D130" s="14">
        <f t="shared" si="23"/>
        <v>0</v>
      </c>
      <c r="E130" s="28">
        <f t="shared" si="21"/>
        <v>-100</v>
      </c>
      <c r="F130" s="18">
        <v>0</v>
      </c>
      <c r="G130" s="24">
        <v>0</v>
      </c>
      <c r="H130" s="17">
        <v>0</v>
      </c>
      <c r="I130" s="19">
        <v>0</v>
      </c>
      <c r="J130" s="18">
        <v>0</v>
      </c>
      <c r="K130" s="23">
        <v>0</v>
      </c>
      <c r="L130" s="18">
        <v>0</v>
      </c>
      <c r="M130" s="23">
        <v>0</v>
      </c>
      <c r="N130" s="18">
        <v>0</v>
      </c>
      <c r="O130" s="23">
        <v>0</v>
      </c>
      <c r="P130" s="18">
        <v>0</v>
      </c>
      <c r="Q130" s="23">
        <v>0</v>
      </c>
    </row>
    <row r="131" spans="1:17" ht="15" customHeight="1" x14ac:dyDescent="0.2">
      <c r="B131" s="1" t="s">
        <v>136</v>
      </c>
      <c r="C131" s="45">
        <v>1</v>
      </c>
      <c r="D131" s="14">
        <f t="shared" si="23"/>
        <v>0</v>
      </c>
      <c r="E131" s="28">
        <f t="shared" si="21"/>
        <v>-100</v>
      </c>
      <c r="F131" s="18">
        <v>0</v>
      </c>
      <c r="G131" s="24">
        <v>0</v>
      </c>
      <c r="H131" s="17">
        <v>0</v>
      </c>
      <c r="I131" s="19">
        <v>0</v>
      </c>
      <c r="J131" s="18">
        <v>0</v>
      </c>
      <c r="K131" s="23">
        <v>0</v>
      </c>
      <c r="L131" s="18">
        <v>0</v>
      </c>
      <c r="M131" s="23">
        <v>0</v>
      </c>
      <c r="N131" s="18">
        <v>0</v>
      </c>
      <c r="O131" s="23">
        <v>0</v>
      </c>
      <c r="P131" s="18">
        <v>0</v>
      </c>
      <c r="Q131" s="23">
        <v>0</v>
      </c>
    </row>
    <row r="132" spans="1:17" ht="15" customHeight="1" x14ac:dyDescent="0.2">
      <c r="B132" s="1" t="s">
        <v>150</v>
      </c>
      <c r="C132" s="45">
        <v>0</v>
      </c>
      <c r="D132" s="14">
        <f t="shared" si="23"/>
        <v>1</v>
      </c>
      <c r="E132" s="28" t="s">
        <v>112</v>
      </c>
      <c r="F132" s="18">
        <v>0</v>
      </c>
      <c r="G132" s="24">
        <v>0</v>
      </c>
      <c r="H132" s="17">
        <v>0</v>
      </c>
      <c r="I132" s="19">
        <v>0</v>
      </c>
      <c r="J132" s="18">
        <v>1</v>
      </c>
      <c r="K132" s="23">
        <v>0</v>
      </c>
      <c r="L132" s="18">
        <v>0</v>
      </c>
      <c r="M132" s="23">
        <v>0</v>
      </c>
      <c r="N132" s="18">
        <v>0</v>
      </c>
      <c r="O132" s="23">
        <v>0</v>
      </c>
      <c r="P132" s="18">
        <v>0</v>
      </c>
      <c r="Q132" s="23">
        <v>0</v>
      </c>
    </row>
    <row r="133" spans="1:17" ht="15" customHeight="1" x14ac:dyDescent="0.2">
      <c r="B133" s="1" t="s">
        <v>78</v>
      </c>
      <c r="C133" s="45">
        <v>0</v>
      </c>
      <c r="D133" s="14">
        <f t="shared" si="23"/>
        <v>1</v>
      </c>
      <c r="E133" s="28" t="s">
        <v>112</v>
      </c>
      <c r="F133" s="18">
        <v>0</v>
      </c>
      <c r="G133" s="24">
        <v>0</v>
      </c>
      <c r="H133" s="17">
        <v>0</v>
      </c>
      <c r="I133" s="19">
        <v>0</v>
      </c>
      <c r="J133" s="18">
        <v>0</v>
      </c>
      <c r="K133" s="23">
        <v>0</v>
      </c>
      <c r="L133" s="18">
        <v>0</v>
      </c>
      <c r="M133" s="23">
        <v>0</v>
      </c>
      <c r="N133" s="18">
        <v>1</v>
      </c>
      <c r="O133" s="23">
        <v>0</v>
      </c>
      <c r="P133" s="18">
        <v>0</v>
      </c>
      <c r="Q133" s="23">
        <v>0</v>
      </c>
    </row>
    <row r="134" spans="1:17" ht="15" customHeight="1" x14ac:dyDescent="0.2">
      <c r="B134" s="1" t="s">
        <v>79</v>
      </c>
      <c r="C134" s="45">
        <v>45</v>
      </c>
      <c r="D134" s="14">
        <f t="shared" si="23"/>
        <v>51</v>
      </c>
      <c r="E134" s="28">
        <f t="shared" si="21"/>
        <v>13.33333333333333</v>
      </c>
      <c r="F134" s="18">
        <v>9</v>
      </c>
      <c r="G134" s="24">
        <v>6</v>
      </c>
      <c r="H134" s="17">
        <v>7</v>
      </c>
      <c r="I134" s="19">
        <v>6</v>
      </c>
      <c r="J134" s="18">
        <v>5</v>
      </c>
      <c r="K134" s="23">
        <v>2</v>
      </c>
      <c r="L134" s="18">
        <v>3</v>
      </c>
      <c r="M134" s="23">
        <v>4</v>
      </c>
      <c r="N134" s="18">
        <v>2</v>
      </c>
      <c r="O134" s="23">
        <v>4</v>
      </c>
      <c r="P134" s="18">
        <v>2</v>
      </c>
      <c r="Q134" s="23">
        <v>1</v>
      </c>
    </row>
    <row r="135" spans="1:17" ht="15" customHeight="1" x14ac:dyDescent="0.2">
      <c r="B135" s="1" t="s">
        <v>152</v>
      </c>
      <c r="C135" s="45">
        <v>0</v>
      </c>
      <c r="D135" s="14">
        <f t="shared" si="23"/>
        <v>1</v>
      </c>
      <c r="E135" s="28" t="s">
        <v>112</v>
      </c>
      <c r="F135" s="18">
        <v>0</v>
      </c>
      <c r="G135" s="24">
        <v>0</v>
      </c>
      <c r="H135" s="17">
        <v>0</v>
      </c>
      <c r="I135" s="19">
        <v>0</v>
      </c>
      <c r="J135" s="18">
        <v>0</v>
      </c>
      <c r="K135" s="23">
        <v>0</v>
      </c>
      <c r="L135" s="18">
        <v>0</v>
      </c>
      <c r="M135" s="23">
        <v>1</v>
      </c>
      <c r="N135" s="18">
        <v>0</v>
      </c>
      <c r="O135" s="23">
        <v>0</v>
      </c>
      <c r="P135" s="18">
        <v>0</v>
      </c>
      <c r="Q135" s="23">
        <v>0</v>
      </c>
    </row>
    <row r="136" spans="1:17" ht="15" customHeight="1" x14ac:dyDescent="0.2">
      <c r="B136" s="1" t="s">
        <v>153</v>
      </c>
      <c r="C136" s="45">
        <v>0</v>
      </c>
      <c r="D136" s="14">
        <f t="shared" si="23"/>
        <v>1</v>
      </c>
      <c r="E136" s="28" t="s">
        <v>112</v>
      </c>
      <c r="F136" s="18">
        <v>0</v>
      </c>
      <c r="G136" s="24">
        <v>0</v>
      </c>
      <c r="H136" s="17">
        <v>0</v>
      </c>
      <c r="I136" s="19">
        <v>0</v>
      </c>
      <c r="J136" s="18">
        <v>0</v>
      </c>
      <c r="K136" s="23">
        <v>0</v>
      </c>
      <c r="L136" s="18">
        <v>0</v>
      </c>
      <c r="M136" s="23">
        <v>1</v>
      </c>
      <c r="N136" s="18">
        <v>0</v>
      </c>
      <c r="O136" s="23">
        <v>0</v>
      </c>
      <c r="P136" s="18">
        <v>0</v>
      </c>
      <c r="Q136" s="23">
        <v>0</v>
      </c>
    </row>
    <row r="137" spans="1:17" ht="15" customHeight="1" x14ac:dyDescent="0.2">
      <c r="B137" s="11" t="s">
        <v>113</v>
      </c>
      <c r="C137" s="45">
        <v>2</v>
      </c>
      <c r="D137" s="14">
        <f t="shared" si="23"/>
        <v>0</v>
      </c>
      <c r="E137" s="28">
        <f t="shared" ref="E137:E143" si="24">(((D137/C137-1)*100))</f>
        <v>-100</v>
      </c>
      <c r="F137" s="18">
        <v>0</v>
      </c>
      <c r="G137" s="24">
        <v>0</v>
      </c>
      <c r="H137" s="17">
        <v>0</v>
      </c>
      <c r="I137" s="19">
        <v>0</v>
      </c>
      <c r="J137" s="18">
        <v>0</v>
      </c>
      <c r="K137" s="23">
        <v>0</v>
      </c>
      <c r="L137" s="18">
        <v>0</v>
      </c>
      <c r="M137" s="23">
        <v>0</v>
      </c>
      <c r="N137" s="18">
        <v>0</v>
      </c>
      <c r="O137" s="23">
        <v>0</v>
      </c>
      <c r="P137" s="18">
        <v>0</v>
      </c>
      <c r="Q137" s="23">
        <v>0</v>
      </c>
    </row>
    <row r="138" spans="1:17" s="2" customFormat="1" ht="21.95" customHeight="1" x14ac:dyDescent="0.2">
      <c r="A138" s="1" t="s">
        <v>76</v>
      </c>
      <c r="C138" s="44">
        <f>SUM(C139:C143)</f>
        <v>304</v>
      </c>
      <c r="D138" s="14">
        <f>SUM(D139:D143)</f>
        <v>188</v>
      </c>
      <c r="E138" s="28">
        <f t="shared" si="24"/>
        <v>-38.157894736842103</v>
      </c>
      <c r="F138" s="15">
        <f>SUM(F139:F143)</f>
        <v>13</v>
      </c>
      <c r="G138" s="15">
        <f t="shared" ref="G138:P138" si="25">SUM(G139:G143)</f>
        <v>25</v>
      </c>
      <c r="H138" s="15">
        <f t="shared" si="25"/>
        <v>20</v>
      </c>
      <c r="I138" s="15">
        <f t="shared" si="25"/>
        <v>11</v>
      </c>
      <c r="J138" s="15">
        <f t="shared" si="25"/>
        <v>21</v>
      </c>
      <c r="K138" s="15">
        <f t="shared" si="25"/>
        <v>17</v>
      </c>
      <c r="L138" s="15">
        <f t="shared" si="25"/>
        <v>16</v>
      </c>
      <c r="M138" s="15">
        <f t="shared" si="25"/>
        <v>12</v>
      </c>
      <c r="N138" s="15">
        <f t="shared" si="25"/>
        <v>12</v>
      </c>
      <c r="O138" s="15">
        <f t="shared" si="25"/>
        <v>18</v>
      </c>
      <c r="P138" s="15">
        <f t="shared" si="25"/>
        <v>14</v>
      </c>
      <c r="Q138" s="16">
        <f>SUM(Q139:Q143)</f>
        <v>9</v>
      </c>
    </row>
    <row r="139" spans="1:17" ht="15" customHeight="1" x14ac:dyDescent="0.2">
      <c r="B139" s="1" t="s">
        <v>77</v>
      </c>
      <c r="C139" s="45">
        <v>233</v>
      </c>
      <c r="D139" s="14">
        <f>SUM(F139:Q139)</f>
        <v>144</v>
      </c>
      <c r="E139" s="28">
        <f t="shared" si="24"/>
        <v>-38.197424892703857</v>
      </c>
      <c r="F139" s="18">
        <v>12</v>
      </c>
      <c r="G139" s="24">
        <v>21</v>
      </c>
      <c r="H139" s="17">
        <v>13</v>
      </c>
      <c r="I139" s="19">
        <v>10</v>
      </c>
      <c r="J139" s="18">
        <v>16</v>
      </c>
      <c r="K139" s="23">
        <v>15</v>
      </c>
      <c r="L139" s="18">
        <v>12</v>
      </c>
      <c r="M139" s="23">
        <v>8</v>
      </c>
      <c r="N139" s="18">
        <v>8</v>
      </c>
      <c r="O139" s="23">
        <v>12</v>
      </c>
      <c r="P139" s="18">
        <v>12</v>
      </c>
      <c r="Q139" s="23">
        <v>5</v>
      </c>
    </row>
    <row r="140" spans="1:17" ht="15" customHeight="1" x14ac:dyDescent="0.2">
      <c r="B140" s="31" t="s">
        <v>141</v>
      </c>
      <c r="C140" s="45">
        <v>1</v>
      </c>
      <c r="D140" s="14">
        <f>SUM(F140:Q140)</f>
        <v>0</v>
      </c>
      <c r="E140" s="28">
        <f t="shared" si="24"/>
        <v>-100</v>
      </c>
      <c r="F140" s="18">
        <v>0</v>
      </c>
      <c r="G140" s="24">
        <v>0</v>
      </c>
      <c r="H140" s="17">
        <v>0</v>
      </c>
      <c r="I140" s="19">
        <v>0</v>
      </c>
      <c r="J140" s="18">
        <v>0</v>
      </c>
      <c r="K140" s="23">
        <v>0</v>
      </c>
      <c r="L140" s="18">
        <v>0</v>
      </c>
      <c r="M140" s="23">
        <v>0</v>
      </c>
      <c r="N140" s="18">
        <v>0</v>
      </c>
      <c r="O140" s="23">
        <v>0</v>
      </c>
      <c r="P140" s="18">
        <v>0</v>
      </c>
      <c r="Q140" s="23">
        <v>0</v>
      </c>
    </row>
    <row r="141" spans="1:17" ht="15" customHeight="1" x14ac:dyDescent="0.2">
      <c r="B141" s="1" t="s">
        <v>75</v>
      </c>
      <c r="C141" s="45">
        <v>68</v>
      </c>
      <c r="D141" s="14">
        <f t="shared" ref="D141:D143" si="26">SUM(F141:Q141)</f>
        <v>44</v>
      </c>
      <c r="E141" s="28">
        <f t="shared" si="24"/>
        <v>-35.294117647058819</v>
      </c>
      <c r="F141" s="18">
        <v>1</v>
      </c>
      <c r="G141" s="24">
        <v>4</v>
      </c>
      <c r="H141" s="17">
        <v>7</v>
      </c>
      <c r="I141" s="19">
        <v>1</v>
      </c>
      <c r="J141" s="18">
        <v>5</v>
      </c>
      <c r="K141" s="23">
        <v>2</v>
      </c>
      <c r="L141" s="18">
        <v>4</v>
      </c>
      <c r="M141" s="23">
        <v>4</v>
      </c>
      <c r="N141" s="18">
        <v>4</v>
      </c>
      <c r="O141" s="23">
        <v>6</v>
      </c>
      <c r="P141" s="18">
        <v>2</v>
      </c>
      <c r="Q141" s="23">
        <v>4</v>
      </c>
    </row>
    <row r="142" spans="1:17" ht="15" customHeight="1" x14ac:dyDescent="0.2">
      <c r="B142" s="1" t="s">
        <v>137</v>
      </c>
      <c r="C142" s="46">
        <v>1</v>
      </c>
      <c r="D142" s="14">
        <f t="shared" si="26"/>
        <v>0</v>
      </c>
      <c r="E142" s="28">
        <f t="shared" si="24"/>
        <v>-100</v>
      </c>
      <c r="F142" s="18">
        <v>0</v>
      </c>
      <c r="G142" s="24">
        <v>0</v>
      </c>
      <c r="H142" s="17">
        <v>0</v>
      </c>
      <c r="I142" s="19">
        <v>0</v>
      </c>
      <c r="J142" s="18">
        <v>0</v>
      </c>
      <c r="K142" s="23">
        <v>0</v>
      </c>
      <c r="L142" s="18">
        <v>0</v>
      </c>
      <c r="M142" s="23">
        <v>0</v>
      </c>
      <c r="N142" s="18">
        <v>0</v>
      </c>
      <c r="O142" s="23">
        <v>0</v>
      </c>
      <c r="P142" s="18">
        <v>0</v>
      </c>
      <c r="Q142" s="23">
        <v>0</v>
      </c>
    </row>
    <row r="143" spans="1:17" ht="15" customHeight="1" x14ac:dyDescent="0.2">
      <c r="B143" s="31" t="s">
        <v>139</v>
      </c>
      <c r="C143" s="46">
        <v>1</v>
      </c>
      <c r="D143" s="14">
        <f t="shared" si="26"/>
        <v>0</v>
      </c>
      <c r="E143" s="28">
        <f t="shared" si="24"/>
        <v>-100</v>
      </c>
      <c r="F143" s="18">
        <v>0</v>
      </c>
      <c r="G143" s="24">
        <v>0</v>
      </c>
      <c r="H143" s="17">
        <v>0</v>
      </c>
      <c r="I143" s="19">
        <v>0</v>
      </c>
      <c r="J143" s="18">
        <v>0</v>
      </c>
      <c r="K143" s="23">
        <v>0</v>
      </c>
      <c r="L143" s="18">
        <v>0</v>
      </c>
      <c r="M143" s="23">
        <v>0</v>
      </c>
      <c r="N143" s="18">
        <v>0</v>
      </c>
      <c r="O143" s="23">
        <v>0</v>
      </c>
      <c r="P143" s="18">
        <v>0</v>
      </c>
      <c r="Q143" s="23">
        <v>0</v>
      </c>
    </row>
    <row r="144" spans="1:17" ht="9.9499999999999993" customHeight="1" x14ac:dyDescent="0.2">
      <c r="A144" s="5"/>
      <c r="B144" s="5"/>
      <c r="C144" s="6"/>
      <c r="D144" s="10"/>
      <c r="E144" s="29"/>
      <c r="F144" s="6"/>
      <c r="G144" s="32"/>
      <c r="H144" s="7"/>
      <c r="I144" s="6"/>
      <c r="J144" s="7"/>
      <c r="K144" s="6"/>
      <c r="L144" s="7"/>
      <c r="M144" s="6"/>
      <c r="N144" s="7"/>
      <c r="O144" s="6"/>
      <c r="P144" s="5"/>
      <c r="Q144" s="13"/>
    </row>
    <row r="145" spans="1:1" ht="9.9499999999999993" customHeight="1" x14ac:dyDescent="0.2"/>
    <row r="146" spans="1:1" ht="14.1" customHeight="1" x14ac:dyDescent="0.2">
      <c r="A146" s="12" t="s">
        <v>119</v>
      </c>
    </row>
    <row r="147" spans="1:1" ht="14.1" customHeight="1" x14ac:dyDescent="0.2">
      <c r="A147" s="25" t="s">
        <v>117</v>
      </c>
    </row>
    <row r="148" spans="1:1" ht="14.1" customHeight="1" x14ac:dyDescent="0.2">
      <c r="A148" s="12" t="s">
        <v>118</v>
      </c>
    </row>
    <row r="149" spans="1:1" ht="14.1" customHeight="1" x14ac:dyDescent="0.2">
      <c r="A149" s="1" t="s">
        <v>14</v>
      </c>
    </row>
    <row r="150" spans="1:1" ht="13.15" customHeight="1" x14ac:dyDescent="0.2"/>
    <row r="151" spans="1:1" ht="13.15" customHeight="1" x14ac:dyDescent="0.2"/>
    <row r="152" spans="1:1" ht="13.15" customHeight="1" x14ac:dyDescent="0.2"/>
  </sheetData>
  <mergeCells count="22">
    <mergeCell ref="A12:B12"/>
    <mergeCell ref="A3:Q3"/>
    <mergeCell ref="A1:Q1"/>
    <mergeCell ref="A2:Q2"/>
    <mergeCell ref="A5:Q5"/>
    <mergeCell ref="A6:Q6"/>
    <mergeCell ref="A8:B10"/>
    <mergeCell ref="C8:Q8"/>
    <mergeCell ref="C9:D9"/>
    <mergeCell ref="E9:E10"/>
    <mergeCell ref="F9:F10"/>
    <mergeCell ref="G9:G10"/>
    <mergeCell ref="H9:H10"/>
    <mergeCell ref="I9:I10"/>
    <mergeCell ref="P9:P10"/>
    <mergeCell ref="Q9:Q10"/>
    <mergeCell ref="O9:O10"/>
    <mergeCell ref="J9:J10"/>
    <mergeCell ref="K9:K10"/>
    <mergeCell ref="L9:L10"/>
    <mergeCell ref="M9:M10"/>
    <mergeCell ref="N9:N10"/>
  </mergeCells>
  <printOptions horizontalCentered="1"/>
  <pageMargins left="0.70866141732283472" right="0.70866141732283472" top="0.98425196850393704" bottom="0.98425196850393704" header="0" footer="0"/>
  <pageSetup scale="55" orientation="portrait" r:id="rId1"/>
  <rowBreaks count="1" manualBreakCount="1">
    <brk id="79" max="16" man="1"/>
  </rowBreaks>
  <ignoredErrors>
    <ignoredError sqref="D18 D39 D123 D138 D26 E12:E13" formula="1"/>
    <ignoredError sqref="D117 D124 D125:D1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PASO CANOAS NACIONALIDAD 2025</vt:lpstr>
      <vt:lpstr>'PASO CANOAS NACIONALIDAD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2026-02-10T15:35:27Z</dcterms:modified>
</cp:coreProperties>
</file>